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Documents July 22 2019\Bethel Seminary Admin\Seminary Statistics\"/>
    </mc:Choice>
  </mc:AlternateContent>
  <xr:revisionPtr revIDLastSave="0" documentId="13_ncr:1_{8072948A-6334-4FFD-8A22-5466D1E7DDB1}" xr6:coauthVersionLast="36" xr6:coauthVersionMax="36" xr10:uidLastSave="{00000000-0000-0000-0000-000000000000}"/>
  <bookViews>
    <workbookView xWindow="120" yWindow="15" windowWidth="18960" windowHeight="11325" xr2:uid="{00000000-000D-0000-FFFF-FFFF00000000}"/>
  </bookViews>
  <sheets>
    <sheet name="Table 1" sheetId="1" r:id="rId1"/>
  </sheets>
  <calcPr calcId="191029"/>
</workbook>
</file>

<file path=xl/calcChain.xml><?xml version="1.0" encoding="utf-8"?>
<calcChain xmlns="http://schemas.openxmlformats.org/spreadsheetml/2006/main">
  <c r="T124" i="1" l="1"/>
  <c r="T263" i="1"/>
  <c r="T93" i="1"/>
  <c r="T89" i="1"/>
  <c r="T102" i="1"/>
  <c r="T18" i="1"/>
  <c r="T214" i="1"/>
  <c r="T236" i="1"/>
  <c r="T88" i="1"/>
  <c r="T10" i="1"/>
  <c r="T130" i="1"/>
  <c r="T270" i="1"/>
  <c r="T194" i="1"/>
  <c r="T183" i="1"/>
  <c r="T21" i="1"/>
  <c r="T104" i="1"/>
  <c r="T42" i="1"/>
  <c r="T75" i="1"/>
  <c r="T164" i="1"/>
  <c r="T86" i="1"/>
  <c r="T172" i="1"/>
  <c r="T7" i="1"/>
  <c r="T216" i="1"/>
  <c r="T258" i="1"/>
  <c r="T155" i="1"/>
  <c r="T207" i="1"/>
  <c r="T3" i="1"/>
  <c r="T46" i="1"/>
  <c r="T79" i="1"/>
  <c r="T152" i="1"/>
  <c r="T168" i="1"/>
  <c r="T166" i="1"/>
  <c r="T118" i="1"/>
  <c r="T91" i="1"/>
  <c r="T203" i="1"/>
  <c r="T99" i="1"/>
  <c r="T110" i="1"/>
  <c r="T26" i="1"/>
  <c r="T144" i="1"/>
  <c r="T45" i="1"/>
  <c r="T39" i="1"/>
  <c r="T117" i="1"/>
  <c r="T212" i="1"/>
  <c r="T186" i="1"/>
  <c r="T232" i="1"/>
  <c r="T262" i="1"/>
  <c r="T162" i="1"/>
  <c r="T226" i="1"/>
  <c r="T271" i="1"/>
  <c r="T175" i="1"/>
  <c r="T90" i="1"/>
  <c r="T233" i="1"/>
  <c r="T111" i="1"/>
  <c r="T261" i="1"/>
  <c r="T222" i="1"/>
  <c r="T150" i="1"/>
  <c r="T35" i="1"/>
  <c r="T256" i="1"/>
  <c r="T225" i="1"/>
  <c r="T187" i="1"/>
  <c r="T188" i="1"/>
  <c r="T178" i="1"/>
  <c r="T138" i="1"/>
  <c r="T147" i="1"/>
  <c r="T269" i="1"/>
  <c r="T167" i="1"/>
  <c r="T250" i="1"/>
  <c r="T234" i="1"/>
  <c r="T139" i="1"/>
  <c r="T97" i="1"/>
  <c r="T237" i="1"/>
  <c r="T77" i="1"/>
  <c r="T33" i="1"/>
  <c r="T267" i="1"/>
  <c r="T32" i="1"/>
  <c r="T136" i="1"/>
  <c r="T143" i="1"/>
  <c r="T161" i="1"/>
  <c r="T223" i="1"/>
  <c r="T192" i="1"/>
  <c r="T199" i="1"/>
  <c r="T48" i="1"/>
  <c r="T64" i="1"/>
  <c r="T67" i="1"/>
  <c r="T169" i="1"/>
  <c r="T78" i="1"/>
  <c r="T123" i="1"/>
  <c r="T119" i="1"/>
  <c r="T30" i="1"/>
  <c r="T255" i="1"/>
  <c r="T153" i="1"/>
  <c r="T80" i="1"/>
  <c r="T247" i="1"/>
  <c r="T204" i="1"/>
  <c r="T224" i="1"/>
  <c r="T100" i="1"/>
  <c r="T266" i="1"/>
  <c r="T101" i="1"/>
  <c r="T209" i="1"/>
  <c r="T174" i="1"/>
  <c r="T215" i="1"/>
  <c r="T40" i="1"/>
  <c r="T12" i="1"/>
  <c r="T72" i="1"/>
  <c r="T31" i="1"/>
  <c r="T165" i="1"/>
  <c r="T229" i="1"/>
  <c r="T196" i="1"/>
  <c r="T129" i="1"/>
  <c r="T205" i="1"/>
  <c r="T36" i="1"/>
  <c r="T251" i="1"/>
  <c r="T260" i="1"/>
  <c r="T115" i="1"/>
  <c r="T146" i="1"/>
  <c r="T213" i="1"/>
  <c r="T23" i="1"/>
  <c r="T38" i="1"/>
  <c r="T210" i="1"/>
  <c r="T60" i="1"/>
  <c r="T73" i="1"/>
  <c r="T259" i="1"/>
  <c r="T58" i="1"/>
  <c r="T243" i="1"/>
  <c r="T92" i="1"/>
  <c r="T6" i="1"/>
  <c r="T126" i="1"/>
  <c r="T44" i="1"/>
  <c r="T52" i="1"/>
  <c r="T202" i="1"/>
  <c r="T248" i="1"/>
  <c r="T244" i="1"/>
  <c r="T16" i="1"/>
  <c r="T265" i="1"/>
  <c r="T19" i="1"/>
  <c r="T15" i="1"/>
  <c r="T103" i="1"/>
  <c r="T268" i="1"/>
  <c r="T184" i="1"/>
  <c r="T121" i="1"/>
  <c r="T94" i="1"/>
  <c r="T242" i="1"/>
  <c r="T59" i="1"/>
  <c r="T211" i="1"/>
  <c r="T49" i="1"/>
  <c r="T160" i="1"/>
  <c r="T65" i="1"/>
  <c r="T257" i="1"/>
  <c r="T177" i="1"/>
  <c r="T106" i="1"/>
  <c r="T66" i="1"/>
  <c r="T25" i="1"/>
  <c r="T272" i="1"/>
  <c r="T28" i="1"/>
  <c r="T109" i="1"/>
  <c r="T22" i="1"/>
  <c r="T198" i="1"/>
  <c r="T85" i="1"/>
  <c r="T96" i="1"/>
  <c r="T82" i="1"/>
  <c r="T189" i="1"/>
  <c r="T50" i="1"/>
  <c r="T182" i="1"/>
  <c r="T61" i="1"/>
  <c r="T107" i="1"/>
  <c r="T154" i="1"/>
  <c r="T239" i="1"/>
  <c r="T157" i="1"/>
  <c r="T227" i="1"/>
  <c r="T83" i="1"/>
  <c r="T231" i="1"/>
  <c r="T176" i="1"/>
  <c r="T2" i="1"/>
  <c r="T55" i="1"/>
  <c r="T246" i="1"/>
  <c r="T145" i="1"/>
  <c r="T74" i="1"/>
  <c r="T51" i="1"/>
  <c r="T56" i="1"/>
  <c r="T37" i="1"/>
  <c r="T235" i="1"/>
  <c r="T63" i="1"/>
  <c r="T200" i="1"/>
  <c r="T185" i="1"/>
  <c r="T140" i="1"/>
  <c r="T217" i="1"/>
  <c r="T249" i="1"/>
  <c r="T219" i="1"/>
  <c r="T273" i="1"/>
  <c r="T8" i="1"/>
  <c r="T179" i="1"/>
  <c r="T108" i="1"/>
  <c r="T221" i="1"/>
  <c r="T76" i="1"/>
  <c r="T98" i="1"/>
  <c r="T254" i="1"/>
  <c r="T253" i="1"/>
  <c r="T53" i="1"/>
  <c r="T156" i="1"/>
  <c r="T120" i="1"/>
  <c r="T238" i="1"/>
  <c r="T128" i="1"/>
  <c r="T197" i="1"/>
  <c r="T27" i="1"/>
  <c r="T34" i="1"/>
  <c r="T151" i="1"/>
  <c r="T131" i="1"/>
  <c r="T125" i="1"/>
  <c r="T163" i="1"/>
  <c r="T228" i="1"/>
  <c r="T4" i="1"/>
  <c r="T218" i="1"/>
  <c r="T191" i="1"/>
  <c r="T105" i="1"/>
  <c r="T173" i="1"/>
  <c r="T240" i="1"/>
  <c r="T201" i="1"/>
  <c r="T190" i="1"/>
  <c r="T245" i="1"/>
  <c r="T41" i="1"/>
  <c r="T137" i="1"/>
  <c r="T57" i="1"/>
  <c r="T149" i="1"/>
  <c r="T132" i="1"/>
  <c r="T220" i="1"/>
  <c r="T142" i="1"/>
  <c r="T264" i="1"/>
  <c r="T14" i="1"/>
  <c r="T5" i="1"/>
  <c r="T133" i="1"/>
  <c r="T141" i="1"/>
  <c r="T84" i="1"/>
  <c r="T135" i="1"/>
  <c r="T43" i="1"/>
  <c r="T71" i="1"/>
  <c r="T170" i="1"/>
  <c r="T134" i="1"/>
  <c r="T24" i="1"/>
  <c r="T87" i="1"/>
  <c r="T114" i="1"/>
  <c r="T11" i="1"/>
  <c r="T193" i="1"/>
  <c r="T113" i="1"/>
  <c r="T20" i="1"/>
  <c r="T17" i="1"/>
  <c r="T230" i="1"/>
  <c r="T81" i="1"/>
  <c r="T68" i="1"/>
  <c r="T252" i="1"/>
  <c r="T171" i="1"/>
  <c r="T241" i="1"/>
  <c r="T159" i="1"/>
  <c r="T9" i="1"/>
  <c r="T54" i="1"/>
  <c r="T148" i="1"/>
  <c r="T62" i="1"/>
  <c r="T181" i="1"/>
  <c r="T180" i="1"/>
  <c r="T13" i="1"/>
  <c r="T95" i="1"/>
  <c r="T116" i="1"/>
  <c r="T69" i="1"/>
  <c r="T112" i="1"/>
  <c r="T158" i="1"/>
  <c r="T206" i="1"/>
  <c r="T122" i="1"/>
  <c r="T127" i="1"/>
  <c r="T47" i="1"/>
  <c r="T70" i="1"/>
  <c r="T195" i="1"/>
  <c r="T29" i="1"/>
  <c r="T208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U144" i="1"/>
  <c r="R144" i="1"/>
  <c r="S3" i="1"/>
  <c r="S102" i="1"/>
  <c r="S207" i="1"/>
  <c r="S104" i="1"/>
  <c r="S79" i="1"/>
  <c r="S236" i="1"/>
  <c r="S172" i="1"/>
  <c r="S130" i="1"/>
  <c r="S168" i="1"/>
  <c r="S216" i="1"/>
  <c r="S270" i="1"/>
  <c r="S93" i="1"/>
  <c r="S263" i="1"/>
  <c r="S214" i="1"/>
  <c r="S183" i="1"/>
  <c r="S46" i="1"/>
  <c r="S86" i="1"/>
  <c r="S203" i="1"/>
  <c r="S7" i="1"/>
  <c r="S164" i="1"/>
  <c r="S155" i="1"/>
  <c r="S91" i="1"/>
  <c r="S75" i="1"/>
  <c r="S99" i="1"/>
  <c r="S124" i="1"/>
  <c r="S21" i="1"/>
  <c r="S88" i="1"/>
  <c r="S152" i="1"/>
  <c r="S10" i="1"/>
  <c r="S258" i="1"/>
  <c r="S18" i="1"/>
  <c r="S194" i="1"/>
  <c r="S42" i="1"/>
  <c r="S166" i="1"/>
  <c r="S118" i="1"/>
  <c r="S110" i="1"/>
  <c r="S26" i="1"/>
  <c r="S16" i="1"/>
  <c r="S144" i="1"/>
  <c r="S186" i="1"/>
  <c r="S117" i="1"/>
  <c r="S45" i="1"/>
  <c r="S262" i="1"/>
  <c r="S212" i="1"/>
  <c r="S100" i="1"/>
  <c r="S256" i="1"/>
  <c r="S187" i="1"/>
  <c r="S39" i="1"/>
  <c r="S175" i="1"/>
  <c r="S226" i="1"/>
  <c r="S188" i="1"/>
  <c r="S35" i="1"/>
  <c r="S162" i="1"/>
  <c r="S30" i="1"/>
  <c r="S234" i="1"/>
  <c r="S123" i="1"/>
  <c r="S225" i="1"/>
  <c r="S147" i="1"/>
  <c r="S255" i="1"/>
  <c r="S266" i="1"/>
  <c r="S161" i="1"/>
  <c r="S271" i="1"/>
  <c r="S233" i="1"/>
  <c r="S90" i="1"/>
  <c r="S126" i="1"/>
  <c r="S48" i="1"/>
  <c r="S267" i="1"/>
  <c r="S174" i="1"/>
  <c r="S269" i="1"/>
  <c r="S78" i="1"/>
  <c r="S232" i="1"/>
  <c r="S215" i="1"/>
  <c r="S167" i="1"/>
  <c r="S250" i="1"/>
  <c r="S261" i="1"/>
  <c r="S111" i="1"/>
  <c r="S139" i="1"/>
  <c r="S178" i="1"/>
  <c r="S49" i="1"/>
  <c r="S213" i="1"/>
  <c r="S15" i="1"/>
  <c r="S160" i="1"/>
  <c r="S62" i="1"/>
  <c r="S242" i="1"/>
  <c r="S192" i="1"/>
  <c r="S121" i="1"/>
  <c r="S222" i="1"/>
  <c r="S177" i="1"/>
  <c r="S80" i="1"/>
  <c r="S189" i="1"/>
  <c r="S265" i="1"/>
  <c r="S23" i="1"/>
  <c r="S2" i="1"/>
  <c r="S239" i="1"/>
  <c r="S237" i="1"/>
  <c r="S247" i="1"/>
  <c r="S150" i="1"/>
  <c r="S77" i="1"/>
  <c r="S143" i="1"/>
  <c r="S32" i="1"/>
  <c r="S33" i="1"/>
  <c r="S12" i="1"/>
  <c r="S94" i="1"/>
  <c r="S38" i="1"/>
  <c r="S136" i="1"/>
  <c r="S229" i="1"/>
  <c r="S254" i="1"/>
  <c r="S202" i="1"/>
  <c r="S73" i="1"/>
  <c r="S19" i="1"/>
  <c r="S199" i="1"/>
  <c r="S221" i="1"/>
  <c r="S209" i="1"/>
  <c r="S190" i="1"/>
  <c r="S169" i="1"/>
  <c r="S219" i="1"/>
  <c r="S83" i="1"/>
  <c r="S98" i="1"/>
  <c r="S210" i="1"/>
  <c r="S153" i="1"/>
  <c r="S8" i="1"/>
  <c r="S4" i="1"/>
  <c r="S97" i="1"/>
  <c r="S235" i="1"/>
  <c r="S67" i="1"/>
  <c r="S185" i="1"/>
  <c r="S40" i="1"/>
  <c r="S217" i="1"/>
  <c r="S72" i="1"/>
  <c r="S272" i="1"/>
  <c r="S51" i="1"/>
  <c r="S60" i="1"/>
  <c r="S59" i="1"/>
  <c r="S101" i="1"/>
  <c r="S22" i="1"/>
  <c r="S246" i="1"/>
  <c r="S182" i="1"/>
  <c r="S154" i="1"/>
  <c r="S61" i="1"/>
  <c r="S63" i="1"/>
  <c r="S157" i="1"/>
  <c r="S36" i="1"/>
  <c r="S58" i="1"/>
  <c r="S211" i="1"/>
  <c r="S268" i="1"/>
  <c r="S55" i="1"/>
  <c r="S223" i="1"/>
  <c r="S74" i="1"/>
  <c r="S64" i="1"/>
  <c r="S28" i="1"/>
  <c r="S113" i="1"/>
  <c r="S52" i="1"/>
  <c r="S31" i="1"/>
  <c r="S204" i="1"/>
  <c r="S137" i="1"/>
  <c r="S205" i="1"/>
  <c r="S191" i="1"/>
  <c r="S243" i="1"/>
  <c r="S196" i="1"/>
  <c r="S129" i="1"/>
  <c r="S146" i="1"/>
  <c r="S115" i="1"/>
  <c r="S119" i="1"/>
  <c r="S257" i="1"/>
  <c r="S220" i="1"/>
  <c r="S27" i="1"/>
  <c r="S224" i="1"/>
  <c r="S251" i="1"/>
  <c r="S106" i="1"/>
  <c r="S141" i="1"/>
  <c r="S259" i="1"/>
  <c r="S198" i="1"/>
  <c r="S179" i="1"/>
  <c r="S6" i="1"/>
  <c r="S195" i="1"/>
  <c r="S165" i="1"/>
  <c r="S5" i="1"/>
  <c r="S253" i="1"/>
  <c r="S92" i="1"/>
  <c r="S44" i="1"/>
  <c r="S109" i="1"/>
  <c r="S89" i="1"/>
  <c r="S108" i="1"/>
  <c r="S107" i="1"/>
  <c r="S66" i="1"/>
  <c r="S260" i="1"/>
  <c r="S227" i="1"/>
  <c r="S249" i="1"/>
  <c r="S96" i="1"/>
  <c r="S176" i="1"/>
  <c r="S238" i="1"/>
  <c r="S82" i="1"/>
  <c r="S140" i="1"/>
  <c r="S85" i="1"/>
  <c r="S151" i="1"/>
  <c r="S41" i="1"/>
  <c r="S264" i="1"/>
  <c r="S56" i="1"/>
  <c r="S145" i="1"/>
  <c r="S50" i="1"/>
  <c r="S245" i="1"/>
  <c r="S200" i="1"/>
  <c r="S87" i="1"/>
  <c r="S65" i="1"/>
  <c r="S156" i="1"/>
  <c r="S244" i="1"/>
  <c r="S37" i="1"/>
  <c r="S81" i="1"/>
  <c r="S248" i="1"/>
  <c r="S53" i="1"/>
  <c r="S159" i="1"/>
  <c r="S25" i="1"/>
  <c r="S120" i="1"/>
  <c r="S125" i="1"/>
  <c r="S103" i="1"/>
  <c r="S181" i="1"/>
  <c r="S184" i="1"/>
  <c r="S135" i="1"/>
  <c r="S17" i="1"/>
  <c r="S95" i="1"/>
  <c r="S173" i="1"/>
  <c r="S34" i="1"/>
  <c r="S131" i="1"/>
  <c r="S158" i="1"/>
  <c r="S128" i="1"/>
  <c r="S76" i="1"/>
  <c r="S163" i="1"/>
  <c r="S201" i="1"/>
  <c r="S133" i="1"/>
  <c r="S14" i="1"/>
  <c r="S193" i="1"/>
  <c r="S148" i="1"/>
  <c r="S105" i="1"/>
  <c r="S230" i="1"/>
  <c r="S197" i="1"/>
  <c r="S240" i="1"/>
  <c r="S142" i="1"/>
  <c r="S171" i="1"/>
  <c r="S114" i="1"/>
  <c r="S71" i="1"/>
  <c r="S149" i="1"/>
  <c r="S273" i="1"/>
  <c r="S11" i="1"/>
  <c r="S20" i="1"/>
  <c r="S231" i="1"/>
  <c r="S24" i="1"/>
  <c r="S43" i="1"/>
  <c r="S132" i="1"/>
  <c r="S84" i="1"/>
  <c r="S252" i="1"/>
  <c r="S54" i="1"/>
  <c r="S47" i="1"/>
  <c r="S29" i="1"/>
  <c r="S68" i="1"/>
  <c r="S170" i="1"/>
  <c r="S134" i="1"/>
  <c r="S228" i="1"/>
  <c r="S218" i="1"/>
  <c r="S206" i="1"/>
  <c r="S116" i="1"/>
  <c r="S9" i="1"/>
  <c r="S57" i="1"/>
  <c r="S69" i="1"/>
  <c r="S13" i="1"/>
  <c r="S70" i="1"/>
  <c r="S241" i="1"/>
  <c r="S112" i="1"/>
  <c r="S127" i="1"/>
  <c r="S122" i="1"/>
  <c r="S180" i="1"/>
  <c r="S208" i="1"/>
  <c r="S138" i="1"/>
  <c r="S274" i="1"/>
  <c r="S275" i="1"/>
  <c r="S276" i="1"/>
  <c r="S300" i="1"/>
  <c r="S279" i="1"/>
  <c r="S288" i="1"/>
  <c r="S295" i="1"/>
  <c r="S301" i="1"/>
  <c r="S298" i="1"/>
  <c r="S293" i="1"/>
  <c r="S285" i="1"/>
  <c r="S290" i="1"/>
  <c r="S280" i="1"/>
  <c r="S286" i="1"/>
  <c r="S299" i="1"/>
  <c r="S283" i="1"/>
  <c r="S281" i="1"/>
  <c r="S292" i="1"/>
  <c r="S297" i="1"/>
  <c r="S291" i="1"/>
  <c r="S284" i="1"/>
  <c r="S282" i="1"/>
  <c r="S287" i="1"/>
  <c r="S294" i="1"/>
  <c r="S296" i="1"/>
  <c r="S289" i="1"/>
  <c r="S277" i="1"/>
  <c r="S302" i="1"/>
  <c r="S278" i="1"/>
  <c r="V2" i="1" l="1"/>
  <c r="V3" i="1"/>
  <c r="V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26" i="1"/>
  <c r="V227" i="1"/>
  <c r="V228" i="1"/>
  <c r="V229" i="1"/>
  <c r="V230" i="1"/>
  <c r="V231" i="1"/>
  <c r="V232" i="1"/>
  <c r="V233" i="1"/>
  <c r="V234" i="1"/>
  <c r="V235" i="1"/>
  <c r="V236" i="1"/>
  <c r="V237" i="1"/>
  <c r="V238" i="1"/>
  <c r="V239" i="1"/>
  <c r="V240" i="1"/>
  <c r="V241" i="1"/>
  <c r="V242" i="1"/>
  <c r="V243" i="1"/>
  <c r="V244" i="1"/>
  <c r="V245" i="1"/>
  <c r="V246" i="1"/>
  <c r="V247" i="1"/>
  <c r="V248" i="1"/>
  <c r="V249" i="1"/>
  <c r="V250" i="1"/>
  <c r="V251" i="1"/>
  <c r="V252" i="1"/>
  <c r="V253" i="1"/>
  <c r="V254" i="1"/>
  <c r="V255" i="1"/>
  <c r="V256" i="1"/>
  <c r="V257" i="1"/>
  <c r="V258" i="1"/>
  <c r="V259" i="1"/>
  <c r="V260" i="1"/>
  <c r="V261" i="1"/>
  <c r="V262" i="1"/>
  <c r="V263" i="1"/>
  <c r="V264" i="1"/>
  <c r="V265" i="1"/>
  <c r="V266" i="1"/>
  <c r="V267" i="1"/>
  <c r="V268" i="1"/>
  <c r="V269" i="1"/>
  <c r="V270" i="1"/>
  <c r="V271" i="1"/>
  <c r="V272" i="1"/>
  <c r="V273" i="1"/>
  <c r="I26" i="1"/>
  <c r="I138" i="1"/>
  <c r="I180" i="1"/>
  <c r="I184" i="1"/>
  <c r="I228" i="1"/>
  <c r="I259" i="1"/>
  <c r="I119" i="1"/>
  <c r="I204" i="1"/>
  <c r="I84" i="1"/>
  <c r="I103" i="1"/>
  <c r="I133" i="1"/>
  <c r="I244" i="1"/>
  <c r="I218" i="1"/>
  <c r="I64" i="1"/>
  <c r="I97" i="1"/>
  <c r="I223" i="1"/>
  <c r="I229" i="1"/>
  <c r="I254" i="1"/>
  <c r="I224" i="1"/>
  <c r="I57" i="1"/>
  <c r="I248" i="1"/>
  <c r="I132" i="1"/>
  <c r="I251" i="1"/>
  <c r="I170" i="1"/>
  <c r="I181" i="1"/>
  <c r="I233" i="1"/>
  <c r="I52" i="1"/>
  <c r="I257" i="1"/>
  <c r="I208" i="1"/>
  <c r="I243" i="1"/>
  <c r="I128" i="1"/>
  <c r="I273" i="1"/>
  <c r="I197" i="1"/>
  <c r="I171" i="1"/>
  <c r="I50" i="1"/>
  <c r="I143" i="1"/>
  <c r="I134" i="1"/>
  <c r="I34" i="1"/>
  <c r="I209" i="1"/>
  <c r="I47" i="1"/>
  <c r="I200" i="1"/>
  <c r="I219" i="1"/>
  <c r="I149" i="1"/>
  <c r="I38" i="1"/>
  <c r="I31" i="1"/>
  <c r="I53" i="1"/>
  <c r="I165" i="1"/>
  <c r="I142" i="1"/>
  <c r="I40" i="1"/>
  <c r="I196" i="1"/>
  <c r="I82" i="1"/>
  <c r="I176" i="1"/>
  <c r="I54" i="1"/>
  <c r="I92" i="1"/>
  <c r="I260" i="1"/>
  <c r="I140" i="1"/>
  <c r="I19" i="1"/>
  <c r="I60" i="1"/>
  <c r="I179" i="1"/>
  <c r="I227" i="1"/>
  <c r="I231" i="1"/>
  <c r="I56" i="1"/>
  <c r="I232" i="1"/>
  <c r="I220" i="1"/>
  <c r="I39" i="1"/>
  <c r="I225" i="1"/>
  <c r="I115" i="1"/>
  <c r="I131" i="1"/>
  <c r="I27" i="1"/>
  <c r="I241" i="1"/>
  <c r="I65" i="1"/>
  <c r="I122" i="1"/>
  <c r="I166" i="1"/>
  <c r="I58" i="1"/>
  <c r="I116" i="1"/>
  <c r="I32" i="1"/>
  <c r="I202" i="1"/>
  <c r="I167" i="1"/>
  <c r="I268" i="1"/>
  <c r="I96" i="1"/>
  <c r="I59" i="1"/>
  <c r="I71" i="1"/>
  <c r="I28" i="1"/>
  <c r="I18" i="1"/>
  <c r="I43" i="1"/>
  <c r="I16" i="1"/>
  <c r="I148" i="1"/>
  <c r="I8" i="1"/>
  <c r="I226" i="1"/>
  <c r="I78" i="1"/>
  <c r="I36" i="1"/>
  <c r="I252" i="1"/>
  <c r="I195" i="1"/>
  <c r="I270" i="1"/>
  <c r="I46" i="1"/>
  <c r="I107" i="1"/>
  <c r="I245" i="1"/>
  <c r="I222" i="1"/>
  <c r="I206" i="1"/>
  <c r="I201" i="1"/>
  <c r="I177" i="1"/>
  <c r="I137" i="1"/>
  <c r="I112" i="1"/>
  <c r="I150" i="1"/>
  <c r="I109" i="1"/>
  <c r="I188" i="1"/>
  <c r="I120" i="1"/>
  <c r="I153" i="1"/>
  <c r="I156" i="1"/>
  <c r="I155" i="1"/>
  <c r="I68" i="1"/>
  <c r="I123" i="1"/>
  <c r="I239" i="1"/>
  <c r="I85" i="1"/>
  <c r="I66" i="1"/>
  <c r="I193" i="1"/>
  <c r="I261" i="1"/>
  <c r="I17" i="1"/>
  <c r="I238" i="1"/>
  <c r="I198" i="1"/>
  <c r="I30" i="1"/>
  <c r="I264" i="1"/>
  <c r="I159" i="1"/>
  <c r="I67" i="1"/>
  <c r="I25" i="1"/>
  <c r="I110" i="1"/>
  <c r="I136" i="1"/>
  <c r="I44" i="1"/>
  <c r="I69" i="1"/>
  <c r="I73" i="1"/>
  <c r="I235" i="1"/>
  <c r="I22" i="1"/>
  <c r="I129" i="1"/>
  <c r="I108" i="1"/>
  <c r="I48" i="1"/>
  <c r="I35" i="1"/>
  <c r="I80" i="1"/>
  <c r="I234" i="1"/>
  <c r="I126" i="1"/>
  <c r="I249" i="1"/>
  <c r="I267" i="1"/>
  <c r="I11" i="1"/>
  <c r="I72" i="1"/>
  <c r="I237" i="1"/>
  <c r="I199" i="1"/>
  <c r="I135" i="1"/>
  <c r="I127" i="1"/>
  <c r="I240" i="1"/>
  <c r="I247" i="1"/>
  <c r="I101" i="1"/>
  <c r="I266" i="1"/>
  <c r="I23" i="1"/>
  <c r="I242" i="1"/>
  <c r="I256" i="1"/>
  <c r="I157" i="1"/>
  <c r="I95" i="1"/>
  <c r="I272" i="1"/>
  <c r="I81" i="1"/>
  <c r="I3" i="1"/>
  <c r="I12" i="1"/>
  <c r="I104" i="1"/>
  <c r="I191" i="1"/>
  <c r="I87" i="1"/>
  <c r="I51" i="1"/>
  <c r="I20" i="1"/>
  <c r="I255" i="1"/>
  <c r="I24" i="1"/>
  <c r="I190" i="1"/>
  <c r="I151" i="1"/>
  <c r="I154" i="1"/>
  <c r="I130" i="1"/>
  <c r="I62" i="1"/>
  <c r="I185" i="1"/>
  <c r="I70" i="1"/>
  <c r="I2" i="1"/>
  <c r="I162" i="1"/>
  <c r="I178" i="1"/>
  <c r="I217" i="1"/>
  <c r="I158" i="1"/>
  <c r="I189" i="1"/>
  <c r="I79" i="1"/>
  <c r="I33" i="1"/>
  <c r="I106" i="1"/>
  <c r="I212" i="1"/>
  <c r="I61" i="1"/>
  <c r="I63" i="1"/>
  <c r="I246" i="1"/>
  <c r="I160" i="1"/>
  <c r="I113" i="1"/>
  <c r="I114" i="1"/>
  <c r="I29" i="1"/>
  <c r="I139" i="1"/>
  <c r="I141" i="1"/>
  <c r="I269" i="1"/>
  <c r="I6" i="1"/>
  <c r="I41" i="1"/>
  <c r="I207" i="1"/>
  <c r="I4" i="1"/>
  <c r="I213" i="1"/>
  <c r="I236" i="1"/>
  <c r="I186" i="1"/>
  <c r="I118" i="1"/>
  <c r="I164" i="1"/>
  <c r="I77" i="1"/>
  <c r="I7" i="1"/>
  <c r="I145" i="1"/>
  <c r="I169" i="1"/>
  <c r="I102" i="1"/>
  <c r="I271" i="1"/>
  <c r="I99" i="1"/>
  <c r="I42" i="1"/>
  <c r="I105" i="1"/>
  <c r="I13" i="1"/>
  <c r="I21" i="1"/>
  <c r="I37" i="1"/>
  <c r="I258" i="1"/>
  <c r="I89" i="1"/>
  <c r="I74" i="1"/>
  <c r="I174" i="1"/>
  <c r="I211" i="1"/>
  <c r="I125" i="1"/>
  <c r="I265" i="1"/>
  <c r="I9" i="1"/>
  <c r="I210" i="1"/>
  <c r="I45" i="1"/>
  <c r="I192" i="1"/>
  <c r="I221" i="1"/>
  <c r="I175" i="1"/>
  <c r="I121" i="1"/>
  <c r="I215" i="1"/>
  <c r="I15" i="1"/>
  <c r="I173" i="1"/>
  <c r="I262" i="1"/>
  <c r="I161" i="1"/>
  <c r="I86" i="1"/>
  <c r="I98" i="1"/>
  <c r="I147" i="1"/>
  <c r="I94" i="1"/>
  <c r="I14" i="1"/>
  <c r="I55" i="1"/>
  <c r="I144" i="1"/>
  <c r="I5" i="1"/>
  <c r="I83" i="1"/>
  <c r="I76" i="1"/>
  <c r="I214" i="1"/>
  <c r="I183" i="1"/>
  <c r="I230" i="1"/>
  <c r="I100" i="1"/>
  <c r="I263" i="1"/>
  <c r="I93" i="1"/>
  <c r="I182" i="1"/>
  <c r="I88" i="1"/>
  <c r="I194" i="1"/>
  <c r="I117" i="1"/>
  <c r="I152" i="1"/>
  <c r="I172" i="1"/>
  <c r="I163" i="1"/>
  <c r="I168" i="1"/>
  <c r="I75" i="1"/>
  <c r="I91" i="1"/>
  <c r="I187" i="1"/>
  <c r="I90" i="1"/>
  <c r="I124" i="1"/>
  <c r="I146" i="1"/>
  <c r="I253" i="1"/>
  <c r="I111" i="1"/>
  <c r="I49" i="1"/>
  <c r="I10" i="1"/>
  <c r="I203" i="1"/>
  <c r="I205" i="1"/>
  <c r="I216" i="1"/>
  <c r="I250" i="1"/>
  <c r="H2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O203" i="1"/>
  <c r="O26" i="1"/>
  <c r="O207" i="1"/>
  <c r="O79" i="1"/>
  <c r="O172" i="1"/>
  <c r="O216" i="1"/>
  <c r="O270" i="1"/>
  <c r="O263" i="1"/>
  <c r="O214" i="1"/>
  <c r="O164" i="1"/>
  <c r="O118" i="1"/>
  <c r="O166" i="1"/>
  <c r="O144" i="1"/>
  <c r="O186" i="1"/>
  <c r="O39" i="1"/>
  <c r="O174" i="1"/>
  <c r="O111" i="1"/>
  <c r="O49" i="1"/>
  <c r="O160" i="1"/>
  <c r="O23" i="1"/>
  <c r="O2" i="1"/>
  <c r="O239" i="1"/>
  <c r="O143" i="1"/>
  <c r="O202" i="1"/>
  <c r="O219" i="1"/>
  <c r="O8" i="1"/>
  <c r="O51" i="1"/>
  <c r="O154" i="1"/>
  <c r="O28" i="1"/>
  <c r="O204" i="1"/>
  <c r="O146" i="1"/>
  <c r="O27" i="1"/>
  <c r="O141" i="1"/>
  <c r="O259" i="1"/>
  <c r="O260" i="1"/>
  <c r="O249" i="1"/>
  <c r="O82" i="1"/>
  <c r="O245" i="1"/>
  <c r="O65" i="1"/>
  <c r="O248" i="1"/>
  <c r="O103" i="1"/>
  <c r="O135" i="1"/>
  <c r="O131" i="1"/>
  <c r="O158" i="1"/>
  <c r="O193" i="1"/>
  <c r="O148" i="1"/>
  <c r="O197" i="1"/>
  <c r="O20" i="1"/>
  <c r="O252" i="1"/>
  <c r="O47" i="1"/>
  <c r="O134" i="1"/>
  <c r="O218" i="1"/>
  <c r="O13" i="1"/>
  <c r="O70" i="1"/>
  <c r="O112" i="1"/>
  <c r="O180" i="1"/>
  <c r="O108" i="1"/>
  <c r="O192" i="1"/>
  <c r="O106" i="1"/>
  <c r="O254" i="1"/>
  <c r="O6" i="1"/>
  <c r="O243" i="1"/>
  <c r="O64" i="1"/>
  <c r="O258" i="1"/>
  <c r="O250" i="1"/>
  <c r="O236" i="1"/>
  <c r="O167" i="1"/>
  <c r="O177" i="1"/>
  <c r="O268" i="1"/>
  <c r="O235" i="1"/>
  <c r="O157" i="1"/>
  <c r="O165" i="1"/>
  <c r="O25" i="1"/>
  <c r="O213" i="1"/>
  <c r="O176" i="1"/>
  <c r="O188" i="1"/>
  <c r="O43" i="1"/>
  <c r="O56" i="1"/>
  <c r="O60" i="1"/>
  <c r="O22" i="1"/>
  <c r="O224" i="1"/>
  <c r="O68" i="1"/>
  <c r="O251" i="1"/>
  <c r="O32" i="1"/>
  <c r="O63" i="1"/>
  <c r="O257" i="1"/>
  <c r="O54" i="1"/>
  <c r="O241" i="1"/>
  <c r="O208" i="1"/>
  <c r="O126" i="1"/>
  <c r="O163" i="1"/>
  <c r="O73" i="1"/>
  <c r="O31" i="1"/>
  <c r="O18" i="1"/>
  <c r="O212" i="1"/>
  <c r="O266" i="1"/>
  <c r="O232" i="1"/>
  <c r="O209" i="1"/>
  <c r="O253" i="1"/>
  <c r="O125" i="1"/>
  <c r="O114" i="1"/>
  <c r="O222" i="1"/>
  <c r="O223" i="1"/>
  <c r="O138" i="1"/>
  <c r="O185" i="1"/>
  <c r="O17" i="1"/>
  <c r="O34" i="1"/>
  <c r="O262" i="1"/>
  <c r="O19" i="1"/>
  <c r="O153" i="1"/>
  <c r="O182" i="1"/>
  <c r="O58" i="1"/>
  <c r="O129" i="1"/>
  <c r="O50" i="1"/>
  <c r="O228" i="1"/>
  <c r="O9" i="1"/>
  <c r="O44" i="1"/>
  <c r="O36" i="1"/>
  <c r="O246" i="1"/>
  <c r="O132" i="1"/>
  <c r="O200" i="1"/>
  <c r="O86" i="1"/>
  <c r="O161" i="1"/>
  <c r="O171" i="1"/>
  <c r="O48" i="1"/>
  <c r="O261" i="1"/>
  <c r="O40" i="1"/>
  <c r="O59" i="1"/>
  <c r="O168" i="1"/>
  <c r="O269" i="1"/>
  <c r="O33" i="1"/>
  <c r="O94" i="1"/>
  <c r="O4" i="1"/>
  <c r="O173" i="1"/>
  <c r="O149" i="1"/>
  <c r="O273" i="1"/>
  <c r="O150" i="1"/>
  <c r="O75" i="1"/>
  <c r="O184" i="1"/>
  <c r="O80" i="1"/>
  <c r="O74" i="1"/>
  <c r="O220" i="1"/>
  <c r="O37" i="1"/>
  <c r="O206" i="1"/>
  <c r="O66" i="1"/>
  <c r="O67" i="1"/>
  <c r="O117" i="1"/>
  <c r="O256" i="1"/>
  <c r="O139" i="1"/>
  <c r="O189" i="1"/>
  <c r="O38" i="1"/>
  <c r="O92" i="1"/>
  <c r="O69" i="1"/>
  <c r="O225" i="1"/>
  <c r="O119" i="1"/>
  <c r="O15" i="1"/>
  <c r="O205" i="1"/>
  <c r="O215" i="1"/>
  <c r="O11" i="1"/>
  <c r="O97" i="1"/>
  <c r="O109" i="1"/>
  <c r="O240" i="1"/>
  <c r="O217" i="1"/>
  <c r="O87" i="1"/>
  <c r="O42" i="1"/>
  <c r="O110" i="1"/>
  <c r="O100" i="1"/>
  <c r="O229" i="1"/>
  <c r="O221" i="1"/>
  <c r="O72" i="1"/>
  <c r="O272" i="1"/>
  <c r="O196" i="1"/>
  <c r="O140" i="1"/>
  <c r="O53" i="1"/>
  <c r="O128" i="1"/>
  <c r="O71" i="1"/>
  <c r="O170" i="1"/>
  <c r="O12" i="1"/>
  <c r="O61" i="1"/>
  <c r="O244" i="1"/>
  <c r="O175" i="1"/>
  <c r="O169" i="1"/>
  <c r="O115" i="1"/>
  <c r="O24" i="1"/>
  <c r="O237" i="1"/>
  <c r="O199" i="1"/>
  <c r="O271" i="1"/>
  <c r="O78" i="1"/>
  <c r="O98" i="1"/>
  <c r="O210" i="1"/>
  <c r="O85" i="1"/>
  <c r="O130" i="1"/>
  <c r="O41" i="1"/>
  <c r="O179" i="1"/>
  <c r="O107" i="1"/>
  <c r="O55" i="1"/>
  <c r="O190" i="1"/>
  <c r="O147" i="1"/>
  <c r="O62" i="1"/>
  <c r="O21" i="1"/>
  <c r="O233" i="1"/>
  <c r="O52" i="1"/>
  <c r="O156" i="1"/>
  <c r="O35" i="1"/>
  <c r="O30" i="1"/>
  <c r="O255" i="1"/>
  <c r="O101" i="1"/>
  <c r="O198" i="1"/>
  <c r="O151" i="1"/>
  <c r="O77" i="1"/>
  <c r="O120" i="1"/>
  <c r="O247" i="1"/>
  <c r="O234" i="1"/>
  <c r="O201" i="1"/>
  <c r="O195" i="1"/>
  <c r="O227" i="1"/>
  <c r="O152" i="1"/>
  <c r="O16" i="1"/>
  <c r="O90" i="1"/>
  <c r="O121" i="1"/>
  <c r="O136" i="1"/>
  <c r="O211" i="1"/>
  <c r="O159" i="1"/>
  <c r="O95" i="1"/>
  <c r="O133" i="1"/>
  <c r="O14" i="1"/>
  <c r="O57" i="1"/>
  <c r="O127" i="1"/>
  <c r="O242" i="1"/>
  <c r="O181" i="1"/>
  <c r="O5" i="1"/>
  <c r="O264" i="1"/>
  <c r="O122" i="1"/>
  <c r="O104" i="1"/>
  <c r="O84" i="1"/>
  <c r="O265" i="1"/>
  <c r="O83" i="1"/>
  <c r="O191" i="1"/>
  <c r="O46" i="1"/>
  <c r="O267" i="1"/>
  <c r="O81" i="1"/>
  <c r="O231" i="1"/>
  <c r="O137" i="1"/>
  <c r="O142" i="1"/>
  <c r="O145" i="1"/>
  <c r="O116" i="1"/>
  <c r="O238" i="1"/>
  <c r="O10" i="1"/>
  <c r="O89" i="1"/>
  <c r="O123" i="1"/>
  <c r="O45" i="1"/>
  <c r="O29" i="1"/>
  <c r="O178" i="1"/>
  <c r="O155" i="1"/>
  <c r="O7" i="1"/>
  <c r="O91" i="1"/>
  <c r="O226" i="1"/>
  <c r="O96" i="1"/>
  <c r="O93" i="1"/>
  <c r="O3" i="1"/>
  <c r="O105" i="1"/>
  <c r="O102" i="1"/>
  <c r="O76" i="1"/>
  <c r="O124" i="1"/>
  <c r="O113" i="1"/>
  <c r="O162" i="1"/>
  <c r="O88" i="1"/>
  <c r="O187" i="1"/>
  <c r="O194" i="1"/>
  <c r="O183" i="1"/>
  <c r="O99" i="1"/>
  <c r="O230" i="1"/>
  <c r="M3" i="1"/>
  <c r="M102" i="1"/>
  <c r="M207" i="1"/>
  <c r="M104" i="1"/>
  <c r="M79" i="1"/>
  <c r="M236" i="1"/>
  <c r="M172" i="1"/>
  <c r="M130" i="1"/>
  <c r="M168" i="1"/>
  <c r="M216" i="1"/>
  <c r="M270" i="1"/>
  <c r="M93" i="1"/>
  <c r="M263" i="1"/>
  <c r="M214" i="1"/>
  <c r="M183" i="1"/>
  <c r="M46" i="1"/>
  <c r="M86" i="1"/>
  <c r="M203" i="1"/>
  <c r="M7" i="1"/>
  <c r="M164" i="1"/>
  <c r="M155" i="1"/>
  <c r="M91" i="1"/>
  <c r="M75" i="1"/>
  <c r="M99" i="1"/>
  <c r="M124" i="1"/>
  <c r="M21" i="1"/>
  <c r="M88" i="1"/>
  <c r="M152" i="1"/>
  <c r="M10" i="1"/>
  <c r="M18" i="1"/>
  <c r="M26" i="1"/>
  <c r="M42" i="1"/>
  <c r="M110" i="1"/>
  <c r="M118" i="1"/>
  <c r="M166" i="1"/>
  <c r="M194" i="1"/>
  <c r="M258" i="1"/>
  <c r="M16" i="1"/>
  <c r="M89" i="1"/>
  <c r="M144" i="1"/>
  <c r="M186" i="1"/>
  <c r="M117" i="1"/>
  <c r="M45" i="1"/>
  <c r="M262" i="1"/>
  <c r="M212" i="1"/>
  <c r="M100" i="1"/>
  <c r="M256" i="1"/>
  <c r="M187" i="1"/>
  <c r="M39" i="1"/>
  <c r="M175" i="1"/>
  <c r="M226" i="1"/>
  <c r="M188" i="1"/>
  <c r="M35" i="1"/>
  <c r="M162" i="1"/>
  <c r="M30" i="1"/>
  <c r="M234" i="1"/>
  <c r="M123" i="1"/>
  <c r="M225" i="1"/>
  <c r="M147" i="1"/>
  <c r="M255" i="1"/>
  <c r="M266" i="1"/>
  <c r="M161" i="1"/>
  <c r="M271" i="1"/>
  <c r="M233" i="1"/>
  <c r="M90" i="1"/>
  <c r="M126" i="1"/>
  <c r="M48" i="1"/>
  <c r="M267" i="1"/>
  <c r="M174" i="1"/>
  <c r="M269" i="1"/>
  <c r="M78" i="1"/>
  <c r="M232" i="1"/>
  <c r="M215" i="1"/>
  <c r="M167" i="1"/>
  <c r="M250" i="1"/>
  <c r="M261" i="1"/>
  <c r="M111" i="1"/>
  <c r="M139" i="1"/>
  <c r="M178" i="1"/>
  <c r="M49" i="1"/>
  <c r="M213" i="1"/>
  <c r="M15" i="1"/>
  <c r="M160" i="1"/>
  <c r="M62" i="1"/>
  <c r="M242" i="1"/>
  <c r="M192" i="1"/>
  <c r="M121" i="1"/>
  <c r="M222" i="1"/>
  <c r="M177" i="1"/>
  <c r="M80" i="1"/>
  <c r="M189" i="1"/>
  <c r="M265" i="1"/>
  <c r="M23" i="1"/>
  <c r="M2" i="1"/>
  <c r="M239" i="1"/>
  <c r="M237" i="1"/>
  <c r="M247" i="1"/>
  <c r="M150" i="1"/>
  <c r="M77" i="1"/>
  <c r="M143" i="1"/>
  <c r="M32" i="1"/>
  <c r="M33" i="1"/>
  <c r="M12" i="1"/>
  <c r="M94" i="1"/>
  <c r="M38" i="1"/>
  <c r="M136" i="1"/>
  <c r="M229" i="1"/>
  <c r="M254" i="1"/>
  <c r="M202" i="1"/>
  <c r="M73" i="1"/>
  <c r="M19" i="1"/>
  <c r="M199" i="1"/>
  <c r="M221" i="1"/>
  <c r="M209" i="1"/>
  <c r="M190" i="1"/>
  <c r="M169" i="1"/>
  <c r="M219" i="1"/>
  <c r="M83" i="1"/>
  <c r="M98" i="1"/>
  <c r="M210" i="1"/>
  <c r="M153" i="1"/>
  <c r="M8" i="1"/>
  <c r="M4" i="1"/>
  <c r="M97" i="1"/>
  <c r="M235" i="1"/>
  <c r="M67" i="1"/>
  <c r="M185" i="1"/>
  <c r="M40" i="1"/>
  <c r="M217" i="1"/>
  <c r="M72" i="1"/>
  <c r="M272" i="1"/>
  <c r="M51" i="1"/>
  <c r="M60" i="1"/>
  <c r="M59" i="1"/>
  <c r="M101" i="1"/>
  <c r="M22" i="1"/>
  <c r="M246" i="1"/>
  <c r="M182" i="1"/>
  <c r="M154" i="1"/>
  <c r="M61" i="1"/>
  <c r="M63" i="1"/>
  <c r="M157" i="1"/>
  <c r="M36" i="1"/>
  <c r="M58" i="1"/>
  <c r="M211" i="1"/>
  <c r="M268" i="1"/>
  <c r="M55" i="1"/>
  <c r="M223" i="1"/>
  <c r="M74" i="1"/>
  <c r="M64" i="1"/>
  <c r="M28" i="1"/>
  <c r="M113" i="1"/>
  <c r="M52" i="1"/>
  <c r="M31" i="1"/>
  <c r="M204" i="1"/>
  <c r="M137" i="1"/>
  <c r="M191" i="1"/>
  <c r="M205" i="1"/>
  <c r="M243" i="1"/>
  <c r="M196" i="1"/>
  <c r="M129" i="1"/>
  <c r="M146" i="1"/>
  <c r="M115" i="1"/>
  <c r="M119" i="1"/>
  <c r="M257" i="1"/>
  <c r="M220" i="1"/>
  <c r="M27" i="1"/>
  <c r="M224" i="1"/>
  <c r="M251" i="1"/>
  <c r="M106" i="1"/>
  <c r="M141" i="1"/>
  <c r="M259" i="1"/>
  <c r="M198" i="1"/>
  <c r="M179" i="1"/>
  <c r="M195" i="1"/>
  <c r="M6" i="1"/>
  <c r="M165" i="1"/>
  <c r="M5" i="1"/>
  <c r="M253" i="1"/>
  <c r="M92" i="1"/>
  <c r="M44" i="1"/>
  <c r="M109" i="1"/>
  <c r="M108" i="1"/>
  <c r="M107" i="1"/>
  <c r="M66" i="1"/>
  <c r="M260" i="1"/>
  <c r="M227" i="1"/>
  <c r="M249" i="1"/>
  <c r="M96" i="1"/>
  <c r="M176" i="1"/>
  <c r="M238" i="1"/>
  <c r="M82" i="1"/>
  <c r="M140" i="1"/>
  <c r="M85" i="1"/>
  <c r="M151" i="1"/>
  <c r="M41" i="1"/>
  <c r="M264" i="1"/>
  <c r="M56" i="1"/>
  <c r="M145" i="1"/>
  <c r="M50" i="1"/>
  <c r="M245" i="1"/>
  <c r="M200" i="1"/>
  <c r="M87" i="1"/>
  <c r="M65" i="1"/>
  <c r="M156" i="1"/>
  <c r="M244" i="1"/>
  <c r="M37" i="1"/>
  <c r="M81" i="1"/>
  <c r="M248" i="1"/>
  <c r="M53" i="1"/>
  <c r="M159" i="1"/>
  <c r="M25" i="1"/>
  <c r="M120" i="1"/>
  <c r="M125" i="1"/>
  <c r="M103" i="1"/>
  <c r="M181" i="1"/>
  <c r="M184" i="1"/>
  <c r="M135" i="1"/>
  <c r="M17" i="1"/>
  <c r="M95" i="1"/>
  <c r="M173" i="1"/>
  <c r="M34" i="1"/>
  <c r="M131" i="1"/>
  <c r="M158" i="1"/>
  <c r="M128" i="1"/>
  <c r="M76" i="1"/>
  <c r="M163" i="1"/>
  <c r="M201" i="1"/>
  <c r="M133" i="1"/>
  <c r="M14" i="1"/>
  <c r="M193" i="1"/>
  <c r="M148" i="1"/>
  <c r="M105" i="1"/>
  <c r="M230" i="1"/>
  <c r="M197" i="1"/>
  <c r="M240" i="1"/>
  <c r="M142" i="1"/>
  <c r="M171" i="1"/>
  <c r="M114" i="1"/>
  <c r="M71" i="1"/>
  <c r="M149" i="1"/>
  <c r="M273" i="1"/>
  <c r="M11" i="1"/>
  <c r="M20" i="1"/>
  <c r="M231" i="1"/>
  <c r="M24" i="1"/>
  <c r="M43" i="1"/>
  <c r="M132" i="1"/>
  <c r="M84" i="1"/>
  <c r="M252" i="1"/>
  <c r="M47" i="1"/>
  <c r="M54" i="1"/>
  <c r="M29" i="1"/>
  <c r="M68" i="1"/>
  <c r="M170" i="1"/>
  <c r="M134" i="1"/>
  <c r="M228" i="1"/>
  <c r="M218" i="1"/>
  <c r="M206" i="1"/>
  <c r="M116" i="1"/>
  <c r="M9" i="1"/>
  <c r="M57" i="1"/>
  <c r="M69" i="1"/>
  <c r="M13" i="1"/>
  <c r="M70" i="1"/>
  <c r="M241" i="1"/>
  <c r="M112" i="1"/>
  <c r="M127" i="1"/>
  <c r="M122" i="1"/>
  <c r="M180" i="1"/>
  <c r="M208" i="1"/>
  <c r="M138" i="1"/>
  <c r="U90" i="1" l="1"/>
  <c r="R90" i="1"/>
  <c r="U2" i="1"/>
  <c r="U3" i="1"/>
  <c r="U4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39" i="1"/>
  <c r="U240" i="1"/>
  <c r="U241" i="1"/>
  <c r="U242" i="1"/>
  <c r="U243" i="1"/>
  <c r="U244" i="1"/>
  <c r="U245" i="1"/>
  <c r="U246" i="1"/>
  <c r="U247" i="1"/>
  <c r="U248" i="1"/>
  <c r="U249" i="1"/>
  <c r="U250" i="1"/>
  <c r="U251" i="1"/>
  <c r="U252" i="1"/>
  <c r="U253" i="1"/>
  <c r="U254" i="1"/>
  <c r="U255" i="1"/>
  <c r="U256" i="1"/>
  <c r="U257" i="1"/>
  <c r="U258" i="1"/>
  <c r="U259" i="1"/>
  <c r="U260" i="1"/>
  <c r="U261" i="1"/>
  <c r="U262" i="1"/>
  <c r="U263" i="1"/>
  <c r="U264" i="1"/>
  <c r="U265" i="1"/>
  <c r="U266" i="1"/>
  <c r="U267" i="1"/>
  <c r="U268" i="1"/>
  <c r="U269" i="1"/>
  <c r="U270" i="1"/>
  <c r="U271" i="1"/>
  <c r="U272" i="1"/>
  <c r="U273" i="1"/>
  <c r="R117" i="1"/>
  <c r="R3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" i="1"/>
</calcChain>
</file>

<file path=xl/sharedStrings.xml><?xml version="1.0" encoding="utf-8"?>
<sst xmlns="http://schemas.openxmlformats.org/spreadsheetml/2006/main" count="3251" uniqueCount="532">
  <si>
    <r>
      <rPr>
        <sz val="8"/>
        <rFont val="Arial"/>
        <family val="2"/>
      </rPr>
      <t>Status</t>
    </r>
  </si>
  <si>
    <r>
      <rPr>
        <sz val="8"/>
        <rFont val="Arial"/>
        <family val="2"/>
      </rPr>
      <t>IUC</t>
    </r>
  </si>
  <si>
    <r>
      <rPr>
        <sz val="8"/>
        <rFont val="Arial"/>
        <family val="2"/>
      </rPr>
      <t>Race</t>
    </r>
  </si>
  <si>
    <r>
      <rPr>
        <sz val="8"/>
        <rFont val="Arial"/>
        <family val="2"/>
      </rPr>
      <t>Prov/ State</t>
    </r>
  </si>
  <si>
    <r>
      <rPr>
        <sz val="8"/>
        <rFont val="Arial"/>
        <family val="2"/>
      </rPr>
      <t>Church/ Denom</t>
    </r>
  </si>
  <si>
    <r>
      <rPr>
        <sz val="8"/>
        <rFont val="Arial"/>
        <family val="2"/>
      </rPr>
      <t xml:space="preserve">LT Invest
</t>
    </r>
    <r>
      <rPr>
        <sz val="8"/>
        <rFont val="Arial"/>
        <family val="2"/>
      </rPr>
      <t>$millions</t>
    </r>
  </si>
  <si>
    <r>
      <rPr>
        <sz val="8"/>
        <rFont val="Arial"/>
        <family val="2"/>
      </rPr>
      <t>MDiv Tuition + Fees</t>
    </r>
  </si>
  <si>
    <r>
      <rPr>
        <sz val="8"/>
        <rFont val="Arial"/>
        <family val="2"/>
      </rPr>
      <t>Abilene Christian University Graduate School of Theology</t>
    </r>
  </si>
  <si>
    <r>
      <rPr>
        <sz val="8"/>
        <rFont val="Arial"/>
        <family val="2"/>
      </rPr>
      <t>ACCRED</t>
    </r>
  </si>
  <si>
    <r>
      <rPr>
        <sz val="8"/>
        <rFont val="Arial"/>
        <family val="2"/>
      </rPr>
      <t>U</t>
    </r>
  </si>
  <si>
    <r>
      <rPr>
        <sz val="8"/>
        <rFont val="Arial"/>
        <family val="2"/>
      </rPr>
      <t>N</t>
    </r>
  </si>
  <si>
    <r>
      <rPr>
        <sz val="8"/>
        <rFont val="Arial"/>
        <family val="2"/>
      </rPr>
      <t>TX</t>
    </r>
  </si>
  <si>
    <r>
      <rPr>
        <sz val="8"/>
        <rFont val="Arial"/>
        <family val="2"/>
      </rPr>
      <t>CHUCHR</t>
    </r>
  </si>
  <si>
    <r>
      <rPr>
        <sz val="8"/>
        <rFont val="Arial"/>
        <family val="2"/>
      </rPr>
      <t>Academy for Jewish Religion</t>
    </r>
  </si>
  <si>
    <r>
      <rPr>
        <sz val="8"/>
        <rFont val="Arial"/>
        <family val="2"/>
      </rPr>
      <t>I</t>
    </r>
  </si>
  <si>
    <r>
      <rPr>
        <sz val="8"/>
        <rFont val="Arial"/>
        <family val="2"/>
      </rPr>
      <t>W</t>
    </r>
  </si>
  <si>
    <r>
      <rPr>
        <sz val="8"/>
        <rFont val="Arial"/>
        <family val="2"/>
      </rPr>
      <t>NY</t>
    </r>
  </si>
  <si>
    <r>
      <rPr>
        <sz val="8"/>
        <rFont val="Arial"/>
        <family val="2"/>
      </rPr>
      <t>JEWISH</t>
    </r>
  </si>
  <si>
    <r>
      <rPr>
        <sz val="8"/>
        <rFont val="Arial"/>
        <family val="2"/>
      </rPr>
      <t>Acadia Divinity College</t>
    </r>
  </si>
  <si>
    <r>
      <rPr>
        <sz val="8"/>
        <rFont val="Arial"/>
        <family val="2"/>
      </rPr>
      <t>NS</t>
    </r>
  </si>
  <si>
    <r>
      <rPr>
        <sz val="8"/>
        <rFont val="Arial"/>
        <family val="2"/>
      </rPr>
      <t>CANBAPTATL</t>
    </r>
  </si>
  <si>
    <r>
      <rPr>
        <sz val="8"/>
        <rFont val="Arial"/>
        <family val="2"/>
      </rPr>
      <t>Alliance Theological Seminary</t>
    </r>
  </si>
  <si>
    <r>
      <rPr>
        <sz val="8"/>
        <rFont val="Arial"/>
        <family val="2"/>
      </rPr>
      <t>C</t>
    </r>
  </si>
  <si>
    <r>
      <rPr>
        <sz val="8"/>
        <rFont val="Arial"/>
        <family val="2"/>
      </rPr>
      <t>H</t>
    </r>
  </si>
  <si>
    <r>
      <rPr>
        <sz val="8"/>
        <rFont val="Arial"/>
        <family val="2"/>
      </rPr>
      <t>CMA</t>
    </r>
  </si>
  <si>
    <r>
      <rPr>
        <sz val="8"/>
        <rFont val="Arial"/>
        <family val="2"/>
      </rPr>
      <t>Ambrose Seminary</t>
    </r>
  </si>
  <si>
    <r>
      <rPr>
        <sz val="8"/>
        <rFont val="Arial"/>
        <family val="2"/>
      </rPr>
      <t>AB</t>
    </r>
  </si>
  <si>
    <r>
      <rPr>
        <sz val="8"/>
        <rFont val="Arial"/>
        <family val="2"/>
      </rPr>
      <t>America Evangelical University Graduate School of Theology</t>
    </r>
  </si>
  <si>
    <r>
      <rPr>
        <sz val="8"/>
        <rFont val="Arial"/>
        <family val="2"/>
      </rPr>
      <t>CAND</t>
    </r>
  </si>
  <si>
    <r>
      <rPr>
        <sz val="8"/>
        <rFont val="Arial"/>
        <family val="2"/>
      </rPr>
      <t>V</t>
    </r>
  </si>
  <si>
    <r>
      <rPr>
        <sz val="8"/>
        <rFont val="Arial"/>
        <family val="2"/>
      </rPr>
      <t>CA</t>
    </r>
  </si>
  <si>
    <r>
      <rPr>
        <sz val="8"/>
        <rFont val="Arial"/>
        <family val="2"/>
      </rPr>
      <t>KEHC</t>
    </r>
  </si>
  <si>
    <r>
      <rPr>
        <sz val="8"/>
        <rFont val="Arial"/>
        <family val="2"/>
      </rPr>
      <t>Anabaptist Mennonite Biblical Seminary</t>
    </r>
  </si>
  <si>
    <r>
      <rPr>
        <sz val="8"/>
        <rFont val="Arial"/>
        <family val="2"/>
      </rPr>
      <t>IN</t>
    </r>
  </si>
  <si>
    <r>
      <rPr>
        <sz val="8"/>
        <rFont val="Arial"/>
        <family val="2"/>
      </rPr>
      <t>MBUS</t>
    </r>
  </si>
  <si>
    <r>
      <rPr>
        <sz val="8"/>
        <rFont val="Arial"/>
        <family val="2"/>
      </rPr>
      <t>Anderson University School of Theology</t>
    </r>
  </si>
  <si>
    <r>
      <rPr>
        <sz val="8"/>
        <rFont val="Arial"/>
        <family val="2"/>
      </rPr>
      <t>COGAND</t>
    </r>
  </si>
  <si>
    <r>
      <rPr>
        <sz val="8"/>
        <rFont val="Arial"/>
        <family val="2"/>
      </rPr>
      <t>Antiochian House of Studies</t>
    </r>
  </si>
  <si>
    <r>
      <rPr>
        <sz val="8"/>
        <rFont val="Arial"/>
        <family val="2"/>
      </rPr>
      <t>ASSOC</t>
    </r>
  </si>
  <si>
    <r>
      <rPr>
        <sz val="8"/>
        <rFont val="Arial"/>
        <family val="2"/>
      </rPr>
      <t>AntOrthNA</t>
    </r>
  </si>
  <si>
    <r>
      <rPr>
        <sz val="8"/>
        <rFont val="Arial"/>
        <family val="2"/>
      </rPr>
      <t>Aquinas Institute of Theology</t>
    </r>
  </si>
  <si>
    <r>
      <rPr>
        <sz val="8"/>
        <rFont val="Arial"/>
        <family val="2"/>
      </rPr>
      <t>MO</t>
    </r>
  </si>
  <si>
    <r>
      <rPr>
        <sz val="8"/>
        <rFont val="Arial"/>
        <family val="2"/>
      </rPr>
      <t>RC</t>
    </r>
  </si>
  <si>
    <r>
      <rPr>
        <sz val="8"/>
        <rFont val="Arial"/>
        <family val="2"/>
      </rPr>
      <t>Asbury Theological Seminary</t>
    </r>
  </si>
  <si>
    <r>
      <rPr>
        <sz val="8"/>
        <rFont val="Arial"/>
        <family val="2"/>
      </rPr>
      <t>KY</t>
    </r>
  </si>
  <si>
    <r>
      <rPr>
        <sz val="8"/>
        <rFont val="Arial"/>
        <family val="2"/>
      </rPr>
      <t>INTER</t>
    </r>
  </si>
  <si>
    <r>
      <rPr>
        <sz val="8"/>
        <rFont val="Arial"/>
        <family val="2"/>
      </rPr>
      <t>Ashland Theological Seminary</t>
    </r>
  </si>
  <si>
    <r>
      <rPr>
        <sz val="8"/>
        <rFont val="Arial"/>
        <family val="2"/>
      </rPr>
      <t>OH</t>
    </r>
  </si>
  <si>
    <r>
      <rPr>
        <sz val="8"/>
        <rFont val="Arial"/>
        <family val="2"/>
      </rPr>
      <t>BRCHAO</t>
    </r>
  </si>
  <si>
    <r>
      <rPr>
        <sz val="8"/>
        <rFont val="Arial"/>
        <family val="2"/>
      </rPr>
      <t>Assemblies of God Theological Seminary</t>
    </r>
  </si>
  <si>
    <r>
      <rPr>
        <sz val="8"/>
        <rFont val="Arial"/>
        <family val="2"/>
      </rPr>
      <t>AOG</t>
    </r>
  </si>
  <si>
    <r>
      <rPr>
        <sz val="8"/>
        <rFont val="Arial"/>
        <family val="2"/>
      </rPr>
      <t>Associated Canadian Theological Schools</t>
    </r>
  </si>
  <si>
    <r>
      <rPr>
        <sz val="8"/>
        <rFont val="Arial"/>
        <family val="2"/>
      </rPr>
      <t>BC</t>
    </r>
  </si>
  <si>
    <r>
      <rPr>
        <sz val="8"/>
        <rFont val="Arial"/>
        <family val="2"/>
      </rPr>
      <t>Athenaeum of Ohio</t>
    </r>
  </si>
  <si>
    <r>
      <rPr>
        <sz val="8"/>
        <rFont val="Arial"/>
        <family val="2"/>
      </rPr>
      <t>Atlantic School of Theology</t>
    </r>
  </si>
  <si>
    <r>
      <rPr>
        <sz val="8"/>
        <rFont val="Arial"/>
        <family val="2"/>
      </rPr>
      <t>Augustine Institute</t>
    </r>
  </si>
  <si>
    <r>
      <rPr>
        <sz val="8"/>
        <rFont val="Arial"/>
        <family val="2"/>
      </rPr>
      <t>CO</t>
    </r>
  </si>
  <si>
    <r>
      <rPr>
        <sz val="8"/>
        <rFont val="Arial"/>
        <family val="2"/>
      </rPr>
      <t>Austin Presbyterian Theological Seminary</t>
    </r>
  </si>
  <si>
    <r>
      <rPr>
        <sz val="8"/>
        <rFont val="Arial"/>
        <family val="2"/>
      </rPr>
      <t>PCUSA</t>
    </r>
  </si>
  <si>
    <r>
      <rPr>
        <sz val="8"/>
        <rFont val="Arial"/>
        <family val="2"/>
      </rPr>
      <t>Azusa Pacific Seminary</t>
    </r>
  </si>
  <si>
    <r>
      <rPr>
        <sz val="8"/>
        <rFont val="Arial"/>
        <family val="2"/>
      </rPr>
      <t>WESLCH</t>
    </r>
  </si>
  <si>
    <r>
      <rPr>
        <sz val="8"/>
        <rFont val="Arial"/>
        <family val="2"/>
      </rPr>
      <t>B. H. Carroll Theological Institute</t>
    </r>
  </si>
  <si>
    <r>
      <rPr>
        <sz val="8"/>
        <rFont val="Arial"/>
        <family val="2"/>
      </rPr>
      <t>M</t>
    </r>
  </si>
  <si>
    <r>
      <rPr>
        <sz val="8"/>
        <rFont val="Arial"/>
        <family val="2"/>
      </rPr>
      <t>BAPT</t>
    </r>
  </si>
  <si>
    <r>
      <rPr>
        <sz val="8"/>
        <rFont val="Arial"/>
        <family val="2"/>
      </rPr>
      <t>Baptist Missionary Association Theological Seminary</t>
    </r>
  </si>
  <si>
    <r>
      <rPr>
        <sz val="8"/>
        <rFont val="Arial"/>
        <family val="2"/>
      </rPr>
      <t>BAPTMA</t>
    </r>
  </si>
  <si>
    <r>
      <rPr>
        <sz val="8"/>
        <rFont val="Arial"/>
        <family val="2"/>
      </rPr>
      <t>Baptist Seminary of Kentucky</t>
    </r>
  </si>
  <si>
    <r>
      <rPr>
        <sz val="8"/>
        <rFont val="Arial"/>
        <family val="2"/>
      </rPr>
      <t>B</t>
    </r>
  </si>
  <si>
    <r>
      <rPr>
        <sz val="8"/>
        <rFont val="Arial"/>
        <family val="2"/>
      </rPr>
      <t>CBF</t>
    </r>
  </si>
  <si>
    <r>
      <rPr>
        <sz val="8"/>
        <rFont val="Arial"/>
        <family val="2"/>
      </rPr>
      <t>Barry University Department of Theology and Philosophy</t>
    </r>
  </si>
  <si>
    <r>
      <rPr>
        <sz val="8"/>
        <rFont val="Arial"/>
        <family val="2"/>
      </rPr>
      <t>FL</t>
    </r>
  </si>
  <si>
    <r>
      <rPr>
        <sz val="8"/>
        <rFont val="Arial"/>
        <family val="2"/>
      </rPr>
      <t>Beeson Divinity School</t>
    </r>
  </si>
  <si>
    <r>
      <rPr>
        <sz val="8"/>
        <rFont val="Arial"/>
        <family val="2"/>
      </rPr>
      <t>AL</t>
    </r>
  </si>
  <si>
    <r>
      <rPr>
        <sz val="8"/>
        <rFont val="Arial"/>
        <family val="2"/>
      </rPr>
      <t>Berkeley Divinity School</t>
    </r>
  </si>
  <si>
    <r>
      <rPr>
        <sz val="8"/>
        <rFont val="Arial"/>
        <family val="2"/>
      </rPr>
      <t>CT</t>
    </r>
  </si>
  <si>
    <r>
      <rPr>
        <sz val="8"/>
        <rFont val="Arial"/>
        <family val="2"/>
      </rPr>
      <t>EPISC</t>
    </r>
  </si>
  <si>
    <r>
      <rPr>
        <sz val="8"/>
        <rFont val="Arial"/>
        <family val="2"/>
      </rPr>
      <t>Berkeley School of Theology (CA)</t>
    </r>
  </si>
  <si>
    <r>
      <rPr>
        <sz val="8"/>
        <rFont val="Arial"/>
        <family val="2"/>
      </rPr>
      <t>ABCUSA</t>
    </r>
  </si>
  <si>
    <r>
      <rPr>
        <sz val="8"/>
        <rFont val="Arial"/>
        <family val="2"/>
      </rPr>
      <t>Bethany Theological Seminary</t>
    </r>
  </si>
  <si>
    <r>
      <rPr>
        <sz val="8"/>
        <rFont val="Arial"/>
        <family val="2"/>
      </rPr>
      <t>CHBRETH</t>
    </r>
  </si>
  <si>
    <r>
      <rPr>
        <sz val="8"/>
        <rFont val="Arial"/>
        <family val="2"/>
      </rPr>
      <t>Bethel Seminary</t>
    </r>
  </si>
  <si>
    <r>
      <rPr>
        <sz val="8"/>
        <rFont val="Arial"/>
        <family val="2"/>
      </rPr>
      <t>MN</t>
    </r>
  </si>
  <si>
    <r>
      <rPr>
        <sz val="8"/>
        <rFont val="Arial"/>
        <family val="2"/>
      </rPr>
      <t>BAPTCW</t>
    </r>
  </si>
  <si>
    <r>
      <rPr>
        <sz val="8"/>
        <rFont val="Arial"/>
        <family val="2"/>
      </rPr>
      <t>Bexley Hall Seabury-Western Theological Seminary Federation, Inc.</t>
    </r>
  </si>
  <si>
    <r>
      <rPr>
        <sz val="8"/>
        <rFont val="Arial"/>
        <family val="2"/>
      </rPr>
      <t>IL</t>
    </r>
  </si>
  <si>
    <r>
      <rPr>
        <sz val="8"/>
        <rFont val="Arial"/>
        <family val="2"/>
      </rPr>
      <t>Boston College School of Theology and Ministry</t>
    </r>
  </si>
  <si>
    <r>
      <rPr>
        <sz val="8"/>
        <rFont val="Arial"/>
        <family val="2"/>
      </rPr>
      <t>MA</t>
    </r>
  </si>
  <si>
    <r>
      <rPr>
        <sz val="8"/>
        <rFont val="Arial"/>
        <family val="2"/>
      </rPr>
      <t>Boston University School of Theology</t>
    </r>
  </si>
  <si>
    <r>
      <rPr>
        <sz val="8"/>
        <rFont val="Arial"/>
        <family val="2"/>
      </rPr>
      <t>UMC</t>
    </r>
  </si>
  <si>
    <r>
      <rPr>
        <sz val="8"/>
        <rFont val="Arial"/>
        <family val="2"/>
      </rPr>
      <t>Briercrest College and Seminary</t>
    </r>
  </si>
  <si>
    <r>
      <rPr>
        <sz val="8"/>
        <rFont val="Arial"/>
        <family val="2"/>
      </rPr>
      <t>SK</t>
    </r>
  </si>
  <si>
    <r>
      <rPr>
        <sz val="8"/>
        <rFont val="Arial"/>
        <family val="2"/>
      </rPr>
      <t>Brite Divinity School</t>
    </r>
  </si>
  <si>
    <r>
      <rPr>
        <sz val="8"/>
        <rFont val="Arial"/>
        <family val="2"/>
      </rPr>
      <t>DISCPL</t>
    </r>
  </si>
  <si>
    <r>
      <rPr>
        <sz val="8"/>
        <rFont val="Arial"/>
        <family val="2"/>
      </rPr>
      <t>Byzantine Catholic Seminary of SS. Cyril and Methodius</t>
    </r>
  </si>
  <si>
    <r>
      <rPr>
        <sz val="8"/>
        <rFont val="Arial"/>
        <family val="2"/>
      </rPr>
      <t>PA</t>
    </r>
  </si>
  <si>
    <r>
      <rPr>
        <sz val="8"/>
        <rFont val="Arial"/>
        <family val="2"/>
      </rPr>
      <t>BYZANTIN</t>
    </r>
  </si>
  <si>
    <r>
      <rPr>
        <sz val="8"/>
        <rFont val="Arial"/>
        <family val="2"/>
      </rPr>
      <t>Calvin Theological Seminary</t>
    </r>
  </si>
  <si>
    <r>
      <rPr>
        <sz val="8"/>
        <rFont val="Arial"/>
        <family val="2"/>
      </rPr>
      <t>MI</t>
    </r>
  </si>
  <si>
    <r>
      <rPr>
        <sz val="8"/>
        <rFont val="Arial"/>
        <family val="2"/>
      </rPr>
      <t>CRC</t>
    </r>
  </si>
  <si>
    <r>
      <rPr>
        <sz val="8"/>
        <rFont val="Arial"/>
        <family val="2"/>
      </rPr>
      <t>Campbell University Divinity School</t>
    </r>
  </si>
  <si>
    <r>
      <rPr>
        <sz val="8"/>
        <rFont val="Arial"/>
        <family val="2"/>
      </rPr>
      <t>NC</t>
    </r>
  </si>
  <si>
    <r>
      <rPr>
        <sz val="8"/>
        <rFont val="Arial"/>
        <family val="2"/>
      </rPr>
      <t>Canadian Baptist Theological Seminary</t>
    </r>
  </si>
  <si>
    <r>
      <rPr>
        <sz val="8"/>
        <rFont val="Arial"/>
        <family val="2"/>
      </rPr>
      <t>CNBC</t>
    </r>
  </si>
  <si>
    <r>
      <rPr>
        <sz val="8"/>
        <rFont val="Arial"/>
        <family val="2"/>
      </rPr>
      <t>Canadian Reformed Theological Seminary</t>
    </r>
  </si>
  <si>
    <r>
      <rPr>
        <sz val="8"/>
        <rFont val="Arial"/>
        <family val="2"/>
      </rPr>
      <t>ON</t>
    </r>
  </si>
  <si>
    <r>
      <rPr>
        <sz val="8"/>
        <rFont val="Arial"/>
        <family val="2"/>
      </rPr>
      <t>CANREF</t>
    </r>
  </si>
  <si>
    <r>
      <rPr>
        <sz val="8"/>
        <rFont val="Arial"/>
        <family val="2"/>
      </rPr>
      <t>Candler School of Theology</t>
    </r>
  </si>
  <si>
    <r>
      <rPr>
        <sz val="8"/>
        <rFont val="Arial"/>
        <family val="2"/>
      </rPr>
      <t>GA</t>
    </r>
  </si>
  <si>
    <r>
      <rPr>
        <sz val="8"/>
        <rFont val="Arial"/>
        <family val="2"/>
      </rPr>
      <t>Carey Theological College</t>
    </r>
  </si>
  <si>
    <r>
      <rPr>
        <sz val="8"/>
        <rFont val="Arial"/>
        <family val="2"/>
      </rPr>
      <t>BAPTWC</t>
    </r>
  </si>
  <si>
    <r>
      <rPr>
        <sz val="8"/>
        <rFont val="Arial"/>
        <family val="2"/>
      </rPr>
      <t>Catholic Distance University Graduate School of Theology</t>
    </r>
  </si>
  <si>
    <r>
      <rPr>
        <sz val="8"/>
        <rFont val="Arial"/>
        <family val="2"/>
      </rPr>
      <t>WV</t>
    </r>
  </si>
  <si>
    <r>
      <rPr>
        <sz val="8"/>
        <rFont val="Arial"/>
        <family val="2"/>
      </rPr>
      <t>Catholic Theological Union</t>
    </r>
  </si>
  <si>
    <r>
      <rPr>
        <sz val="8"/>
        <rFont val="Arial"/>
        <family val="2"/>
      </rPr>
      <t>Catholic University of America School of Theology and Religious Studies</t>
    </r>
  </si>
  <si>
    <r>
      <rPr>
        <sz val="8"/>
        <rFont val="Arial"/>
        <family val="2"/>
      </rPr>
      <t>DC</t>
    </r>
  </si>
  <si>
    <r>
      <rPr>
        <sz val="8"/>
        <rFont val="Arial"/>
        <family val="2"/>
      </rPr>
      <t>Central Baptist Theological Seminary</t>
    </r>
  </si>
  <si>
    <r>
      <rPr>
        <sz val="8"/>
        <rFont val="Arial"/>
        <family val="2"/>
      </rPr>
      <t>KS</t>
    </r>
  </si>
  <si>
    <r>
      <rPr>
        <sz val="8"/>
        <rFont val="Arial"/>
        <family val="2"/>
      </rPr>
      <t>Central Baptist Theological Seminary of Minneapolis</t>
    </r>
  </si>
  <si>
    <r>
      <rPr>
        <sz val="8"/>
        <rFont val="Arial"/>
        <family val="2"/>
      </rPr>
      <t>INDBAP</t>
    </r>
  </si>
  <si>
    <r>
      <rPr>
        <sz val="8"/>
        <rFont val="Arial"/>
        <family val="2"/>
      </rPr>
      <t>Chapman Seminary</t>
    </r>
  </si>
  <si>
    <r>
      <rPr>
        <sz val="8"/>
        <rFont val="Arial"/>
        <family val="2"/>
      </rPr>
      <t>GENBAPT</t>
    </r>
  </si>
  <si>
    <r>
      <rPr>
        <sz val="8"/>
        <rFont val="Arial"/>
        <family val="2"/>
      </rPr>
      <t>Chicago Theological Seminary</t>
    </r>
  </si>
  <si>
    <r>
      <rPr>
        <sz val="8"/>
        <rFont val="Arial"/>
        <family val="2"/>
      </rPr>
      <t>UCC</t>
    </r>
  </si>
  <si>
    <r>
      <rPr>
        <sz val="8"/>
        <rFont val="Arial"/>
        <family val="2"/>
      </rPr>
      <t>China Evangelical Seminary North America</t>
    </r>
  </si>
  <si>
    <r>
      <rPr>
        <sz val="8"/>
        <rFont val="Arial"/>
        <family val="2"/>
      </rPr>
      <t>NONDEN</t>
    </r>
  </si>
  <si>
    <r>
      <rPr>
        <sz val="8"/>
        <rFont val="Arial"/>
        <family val="2"/>
      </rPr>
      <t>Christian Theological Seminary</t>
    </r>
  </si>
  <si>
    <r>
      <rPr>
        <sz val="8"/>
        <rFont val="Arial"/>
        <family val="2"/>
      </rPr>
      <t>Christian Witness Theological Seminary</t>
    </r>
  </si>
  <si>
    <r>
      <rPr>
        <sz val="8"/>
        <rFont val="Arial"/>
        <family val="2"/>
      </rPr>
      <t>A</t>
    </r>
  </si>
  <si>
    <r>
      <rPr>
        <sz val="8"/>
        <rFont val="Arial"/>
        <family val="2"/>
      </rPr>
      <t>Church Divinity School of the Pacific</t>
    </r>
  </si>
  <si>
    <r>
      <rPr>
        <sz val="8"/>
        <rFont val="Arial"/>
        <family val="2"/>
      </rPr>
      <t>Claremont School of Theology</t>
    </r>
  </si>
  <si>
    <r>
      <rPr>
        <sz val="8"/>
        <rFont val="Arial"/>
        <family val="2"/>
      </rPr>
      <t>Colgate Rochester Crozer Divinity School</t>
    </r>
  </si>
  <si>
    <r>
      <rPr>
        <sz val="8"/>
        <rFont val="Arial"/>
        <family val="2"/>
      </rPr>
      <t>Columbia Biblical Seminary</t>
    </r>
  </si>
  <si>
    <r>
      <rPr>
        <sz val="8"/>
        <rFont val="Arial"/>
        <family val="2"/>
      </rPr>
      <t>SC</t>
    </r>
  </si>
  <si>
    <r>
      <rPr>
        <sz val="8"/>
        <rFont val="Arial"/>
        <family val="2"/>
      </rPr>
      <t>Columbia Theological Seminary</t>
    </r>
  </si>
  <si>
    <r>
      <rPr>
        <sz val="8"/>
        <rFont val="Arial"/>
        <family val="2"/>
      </rPr>
      <t>Concordia Lutheran Seminary (AB)</t>
    </r>
  </si>
  <si>
    <r>
      <rPr>
        <sz val="8"/>
        <rFont val="Arial"/>
        <family val="2"/>
      </rPr>
      <t>LUTHCA</t>
    </r>
  </si>
  <si>
    <r>
      <rPr>
        <sz val="8"/>
        <rFont val="Arial"/>
        <family val="2"/>
      </rPr>
      <t>Concordia Lutheran Theological Seminary (ON)</t>
    </r>
  </si>
  <si>
    <r>
      <rPr>
        <sz val="8"/>
        <rFont val="Arial"/>
        <family val="2"/>
      </rPr>
      <t>Concordia Seminary (MO)</t>
    </r>
  </si>
  <si>
    <r>
      <rPr>
        <sz val="8"/>
        <rFont val="Arial"/>
        <family val="2"/>
      </rPr>
      <t>LUTHMS</t>
    </r>
  </si>
  <si>
    <r>
      <rPr>
        <sz val="8"/>
        <rFont val="Arial"/>
        <family val="2"/>
      </rPr>
      <t>Concordia Theological Seminary (IN)</t>
    </r>
  </si>
  <si>
    <r>
      <rPr>
        <sz val="8"/>
        <rFont val="Arial"/>
        <family val="2"/>
      </rPr>
      <t>Covenant Theological Seminary</t>
    </r>
  </si>
  <si>
    <r>
      <rPr>
        <sz val="8"/>
        <rFont val="Arial"/>
        <family val="2"/>
      </rPr>
      <t>PCA</t>
    </r>
  </si>
  <si>
    <r>
      <rPr>
        <sz val="8"/>
        <rFont val="Arial"/>
        <family val="2"/>
      </rPr>
      <t>Dallas Theological Seminary</t>
    </r>
  </si>
  <si>
    <r>
      <rPr>
        <sz val="8"/>
        <rFont val="Arial"/>
        <family val="2"/>
      </rPr>
      <t>Denver Seminary</t>
    </r>
  </si>
  <si>
    <r>
      <rPr>
        <sz val="8"/>
        <rFont val="Arial"/>
        <family val="2"/>
      </rPr>
      <t>Dominican House of Studies</t>
    </r>
  </si>
  <si>
    <r>
      <rPr>
        <sz val="8"/>
        <rFont val="Arial"/>
        <family val="2"/>
      </rPr>
      <t>Dominican School of Philosophy and Theology</t>
    </r>
  </si>
  <si>
    <r>
      <rPr>
        <sz val="8"/>
        <rFont val="Arial"/>
        <family val="2"/>
      </rPr>
      <t>Drew University Theological School</t>
    </r>
  </si>
  <si>
    <r>
      <rPr>
        <sz val="8"/>
        <rFont val="Arial"/>
        <family val="2"/>
      </rPr>
      <t>NJ</t>
    </r>
  </si>
  <si>
    <r>
      <rPr>
        <sz val="8"/>
        <rFont val="Arial"/>
        <family val="2"/>
      </rPr>
      <t>Duke University Divinity School</t>
    </r>
  </si>
  <si>
    <r>
      <rPr>
        <sz val="8"/>
        <rFont val="Arial"/>
        <family val="2"/>
      </rPr>
      <t>Earlham School of Religion</t>
    </r>
  </si>
  <si>
    <r>
      <rPr>
        <sz val="8"/>
        <rFont val="Arial"/>
        <family val="2"/>
      </rPr>
      <t>FRNDS</t>
    </r>
  </si>
  <si>
    <r>
      <rPr>
        <sz val="8"/>
        <rFont val="Arial"/>
        <family val="2"/>
      </rPr>
      <t>Eastern Mennonite Seminary</t>
    </r>
  </si>
  <si>
    <r>
      <rPr>
        <sz val="8"/>
        <rFont val="Arial"/>
        <family val="2"/>
      </rPr>
      <t>VA</t>
    </r>
  </si>
  <si>
    <r>
      <rPr>
        <sz val="8"/>
        <rFont val="Arial"/>
        <family val="2"/>
      </rPr>
      <t>Ecumenical Theological Seminary</t>
    </r>
  </si>
  <si>
    <r>
      <rPr>
        <sz val="8"/>
        <rFont val="Arial"/>
        <family val="2"/>
      </rPr>
      <t>Eden Theological Seminary</t>
    </r>
  </si>
  <si>
    <r>
      <rPr>
        <sz val="8"/>
        <rFont val="Arial"/>
        <family val="2"/>
      </rPr>
      <t>Emmanuel Christian Seminary</t>
    </r>
  </si>
  <si>
    <r>
      <rPr>
        <sz val="8"/>
        <rFont val="Arial"/>
        <family val="2"/>
      </rPr>
      <t>TN</t>
    </r>
  </si>
  <si>
    <r>
      <rPr>
        <sz val="8"/>
        <rFont val="Arial"/>
        <family val="2"/>
      </rPr>
      <t>CCHCHC</t>
    </r>
  </si>
  <si>
    <r>
      <rPr>
        <sz val="8"/>
        <rFont val="Arial"/>
        <family val="2"/>
      </rPr>
      <t>Emmanuel College</t>
    </r>
  </si>
  <si>
    <r>
      <rPr>
        <sz val="8"/>
        <rFont val="Arial"/>
        <family val="2"/>
      </rPr>
      <t>UCCAN</t>
    </r>
  </si>
  <si>
    <r>
      <rPr>
        <sz val="8"/>
        <rFont val="Arial"/>
        <family val="2"/>
      </rPr>
      <t>Erskine Theological Seminary</t>
    </r>
  </si>
  <si>
    <r>
      <rPr>
        <sz val="8"/>
        <rFont val="Arial"/>
        <family val="2"/>
      </rPr>
      <t>ARP</t>
    </r>
  </si>
  <si>
    <r>
      <rPr>
        <sz val="8"/>
        <rFont val="Arial"/>
        <family val="2"/>
      </rPr>
      <t>Evangelia University Graduate School of Theology</t>
    </r>
  </si>
  <si>
    <r>
      <rPr>
        <sz val="8"/>
        <rFont val="Arial"/>
        <family val="2"/>
      </rPr>
      <t>KPCAK</t>
    </r>
  </si>
  <si>
    <r>
      <rPr>
        <sz val="8"/>
        <rFont val="Arial"/>
        <family val="2"/>
      </rPr>
      <t>Evangelical Seminary of Puerto Rico</t>
    </r>
  </si>
  <si>
    <r>
      <rPr>
        <sz val="8"/>
        <rFont val="Arial"/>
        <family val="2"/>
      </rPr>
      <t>PR</t>
    </r>
  </si>
  <si>
    <r>
      <rPr>
        <sz val="8"/>
        <rFont val="Arial"/>
        <family val="2"/>
      </rPr>
      <t>Evangelical Theological Seminary</t>
    </r>
  </si>
  <si>
    <r>
      <rPr>
        <sz val="8"/>
        <rFont val="Arial"/>
        <family val="2"/>
      </rPr>
      <t>EVCONG</t>
    </r>
  </si>
  <si>
    <r>
      <rPr>
        <sz val="8"/>
        <rFont val="Arial"/>
        <family val="2"/>
      </rPr>
      <t>Franciscan School of Theology</t>
    </r>
  </si>
  <si>
    <r>
      <rPr>
        <sz val="8"/>
        <rFont val="Arial"/>
        <family val="2"/>
      </rPr>
      <t>Freed-Hardeman University Graduate School of Theology</t>
    </r>
  </si>
  <si>
    <r>
      <rPr>
        <sz val="8"/>
        <rFont val="Arial"/>
        <family val="2"/>
      </rPr>
      <t>Fresno Pacific Biblical Seminary</t>
    </r>
  </si>
  <si>
    <r>
      <rPr>
        <sz val="8"/>
        <rFont val="Arial"/>
        <family val="2"/>
      </rPr>
      <t>MBNA</t>
    </r>
  </si>
  <si>
    <r>
      <rPr>
        <sz val="8"/>
        <rFont val="Arial"/>
        <family val="2"/>
      </rPr>
      <t>Fuller Theological Seminary</t>
    </r>
  </si>
  <si>
    <r>
      <rPr>
        <sz val="8"/>
        <rFont val="Arial"/>
        <family val="2"/>
      </rPr>
      <t>Garrett-Evangelical Theological Seminary</t>
    </r>
  </si>
  <si>
    <r>
      <rPr>
        <sz val="8"/>
        <rFont val="Arial"/>
        <family val="2"/>
      </rPr>
      <t>Gateway Seminary</t>
    </r>
  </si>
  <si>
    <r>
      <rPr>
        <sz val="8"/>
        <rFont val="Arial"/>
        <family val="2"/>
      </rPr>
      <t>SBC</t>
    </r>
  </si>
  <si>
    <r>
      <rPr>
        <sz val="8"/>
        <rFont val="Arial"/>
        <family val="2"/>
      </rPr>
      <t>General Theological Seminary</t>
    </r>
  </si>
  <si>
    <r>
      <rPr>
        <sz val="8"/>
        <rFont val="Arial"/>
        <family val="2"/>
      </rPr>
      <t>George W. Truett Theological Seminary</t>
    </r>
  </si>
  <si>
    <r>
      <rPr>
        <sz val="8"/>
        <rFont val="Arial"/>
        <family val="2"/>
      </rPr>
      <t>BAPBGCT</t>
    </r>
  </si>
  <si>
    <r>
      <rPr>
        <sz val="8"/>
        <rFont val="Arial"/>
        <family val="2"/>
      </rPr>
      <t>Georgia Central University School of Divinity</t>
    </r>
  </si>
  <si>
    <r>
      <rPr>
        <sz val="8"/>
        <rFont val="Arial"/>
        <family val="2"/>
      </rPr>
      <t>Gordon-Conwell Theological Seminary</t>
    </r>
  </si>
  <si>
    <r>
      <rPr>
        <sz val="8"/>
        <rFont val="Arial"/>
        <family val="2"/>
      </rPr>
      <t>Grace Mission University Graduate School</t>
    </r>
  </si>
  <si>
    <r>
      <rPr>
        <sz val="8"/>
        <rFont val="Arial"/>
        <family val="2"/>
      </rPr>
      <t>PCINT</t>
    </r>
  </si>
  <si>
    <r>
      <rPr>
        <sz val="8"/>
        <rFont val="Arial"/>
        <family val="2"/>
      </rPr>
      <t>Grace School of Theology</t>
    </r>
  </si>
  <si>
    <r>
      <rPr>
        <sz val="8"/>
        <rFont val="Arial"/>
        <family val="2"/>
      </rPr>
      <t>Grace Theological Seminary</t>
    </r>
  </si>
  <si>
    <r>
      <rPr>
        <sz val="8"/>
        <rFont val="Arial"/>
        <family val="2"/>
      </rPr>
      <t>FEGRACE</t>
    </r>
  </si>
  <si>
    <r>
      <rPr>
        <sz val="8"/>
        <rFont val="Arial"/>
        <family val="2"/>
      </rPr>
      <t>Graduate School of Theology and Ministry in Puerto Rico, St. Albert the Great</t>
    </r>
  </si>
  <si>
    <r>
      <rPr>
        <sz val="8"/>
        <rFont val="Arial"/>
        <family val="2"/>
      </rPr>
      <t>Graduate Theological Union</t>
    </r>
  </si>
  <si>
    <r>
      <rPr>
        <sz val="8"/>
        <rFont val="Arial"/>
        <family val="2"/>
      </rPr>
      <t>Grand Canyon Theological Seminary</t>
    </r>
  </si>
  <si>
    <r>
      <rPr>
        <sz val="8"/>
        <rFont val="Arial"/>
        <family val="2"/>
      </rPr>
      <t>AZ</t>
    </r>
  </si>
  <si>
    <r>
      <rPr>
        <sz val="8"/>
        <rFont val="Arial"/>
        <family val="2"/>
      </rPr>
      <t>Grand Rapids Theological Seminary</t>
    </r>
  </si>
  <si>
    <r>
      <rPr>
        <sz val="8"/>
        <rFont val="Arial"/>
        <family val="2"/>
      </rPr>
      <t>Harding School of Theology</t>
    </r>
  </si>
  <si>
    <r>
      <rPr>
        <sz val="8"/>
        <rFont val="Arial"/>
        <family val="2"/>
      </rPr>
      <t>Hartford International University for Religion and Peace</t>
    </r>
  </si>
  <si>
    <r>
      <rPr>
        <sz val="8"/>
        <rFont val="Arial"/>
        <family val="2"/>
      </rPr>
      <t>Harvard University Divinity School</t>
    </r>
  </si>
  <si>
    <r>
      <rPr>
        <sz val="8"/>
        <rFont val="Arial"/>
        <family val="2"/>
      </rPr>
      <t>Hazelip School of Theology</t>
    </r>
  </si>
  <si>
    <r>
      <rPr>
        <sz val="8"/>
        <rFont val="Arial"/>
        <family val="2"/>
      </rPr>
      <t>Henry Appenzeller University</t>
    </r>
  </si>
  <si>
    <r>
      <rPr>
        <sz val="8"/>
        <rFont val="Arial"/>
        <family val="2"/>
      </rPr>
      <t>KMCA</t>
    </r>
  </si>
  <si>
    <r>
      <rPr>
        <sz val="8"/>
        <rFont val="Arial"/>
        <family val="2"/>
      </rPr>
      <t>Heritage Theological Seminary</t>
    </r>
  </si>
  <si>
    <r>
      <rPr>
        <sz val="8"/>
        <rFont val="Arial"/>
        <family val="2"/>
      </rPr>
      <t>FEVBAPT</t>
    </r>
  </si>
  <si>
    <r>
      <rPr>
        <sz val="8"/>
        <rFont val="Arial"/>
        <family val="2"/>
      </rPr>
      <t>HMS Richards Divinity School Division of Graduate Studies</t>
    </r>
  </si>
  <si>
    <r>
      <rPr>
        <sz val="8"/>
        <rFont val="Arial"/>
        <family val="2"/>
      </rPr>
      <t>SDADV</t>
    </r>
  </si>
  <si>
    <r>
      <rPr>
        <sz val="8"/>
        <rFont val="Arial"/>
        <family val="2"/>
      </rPr>
      <t>Holy Cross Greek Orthodox School of Theology</t>
    </r>
  </si>
  <si>
    <r>
      <rPr>
        <sz val="8"/>
        <rFont val="Arial"/>
        <family val="2"/>
      </rPr>
      <t>GRORTH</t>
    </r>
  </si>
  <si>
    <r>
      <rPr>
        <sz val="8"/>
        <rFont val="Arial"/>
        <family val="2"/>
      </rPr>
      <t>Hood Theological Seminary</t>
    </r>
  </si>
  <si>
    <r>
      <rPr>
        <sz val="8"/>
        <rFont val="Arial"/>
        <family val="2"/>
      </rPr>
      <t>AMEZ</t>
    </r>
  </si>
  <si>
    <r>
      <rPr>
        <sz val="8"/>
        <rFont val="Arial"/>
        <family val="2"/>
      </rPr>
      <t>Houston Graduate School of Theology</t>
    </r>
  </si>
  <si>
    <r>
      <rPr>
        <sz val="8"/>
        <rFont val="Arial"/>
        <family val="2"/>
      </rPr>
      <t>Howard University School of Divinity</t>
    </r>
  </si>
  <si>
    <r>
      <rPr>
        <sz val="8"/>
        <rFont val="Arial"/>
        <family val="2"/>
      </rPr>
      <t>Huron University College Faculty of Theology</t>
    </r>
  </si>
  <si>
    <r>
      <rPr>
        <sz val="8"/>
        <rFont val="Arial"/>
        <family val="2"/>
      </rPr>
      <t>ANGL</t>
    </r>
  </si>
  <si>
    <r>
      <rPr>
        <sz val="8"/>
        <rFont val="Arial"/>
        <family val="2"/>
      </rPr>
      <t>Iliff School of Theology</t>
    </r>
  </si>
  <si>
    <r>
      <rPr>
        <sz val="8"/>
        <rFont val="Arial"/>
        <family val="2"/>
      </rPr>
      <t>Immaculate Conception Seminary</t>
    </r>
  </si>
  <si>
    <r>
      <rPr>
        <sz val="8"/>
        <rFont val="Arial"/>
        <family val="2"/>
      </rPr>
      <t>Institut de Formation Theologique de Montreal</t>
    </r>
  </si>
  <si>
    <r>
      <rPr>
        <sz val="8"/>
        <rFont val="Arial"/>
        <family val="2"/>
      </rPr>
      <t>QC</t>
    </r>
  </si>
  <si>
    <r>
      <rPr>
        <sz val="8"/>
        <rFont val="Arial"/>
        <family val="2"/>
      </rPr>
      <t>Inter-American Adventist Theological Seminary</t>
    </r>
  </si>
  <si>
    <r>
      <rPr>
        <sz val="8"/>
        <rFont val="Arial"/>
        <family val="2"/>
      </rPr>
      <t>Interdenominational Theological Center</t>
    </r>
  </si>
  <si>
    <r>
      <rPr>
        <sz val="8"/>
        <rFont val="Arial"/>
        <family val="2"/>
      </rPr>
      <t>International Theological Seminary</t>
    </r>
  </si>
  <si>
    <r>
      <rPr>
        <sz val="8"/>
        <rFont val="Arial"/>
        <family val="2"/>
      </rPr>
      <t>James and Carolyn McAfee School of Theology</t>
    </r>
  </si>
  <si>
    <r>
      <rPr>
        <sz val="8"/>
        <rFont val="Arial"/>
        <family val="2"/>
      </rPr>
      <t>Jesuit School of Theology</t>
    </r>
  </si>
  <si>
    <r>
      <rPr>
        <sz val="8"/>
        <rFont val="Arial"/>
        <family val="2"/>
      </rPr>
      <t>John Leland Center for Theological Studies</t>
    </r>
  </si>
  <si>
    <r>
      <rPr>
        <sz val="8"/>
        <rFont val="Arial"/>
        <family val="2"/>
      </rPr>
      <t>BGAV</t>
    </r>
  </si>
  <si>
    <r>
      <rPr>
        <sz val="8"/>
        <rFont val="Arial"/>
        <family val="2"/>
      </rPr>
      <t>Kairos University</t>
    </r>
  </si>
  <si>
    <r>
      <rPr>
        <sz val="8"/>
        <rFont val="Arial"/>
        <family val="2"/>
      </rPr>
      <t>SD</t>
    </r>
  </si>
  <si>
    <r>
      <rPr>
        <sz val="8"/>
        <rFont val="Arial"/>
        <family val="2"/>
      </rPr>
      <t>NABAPC</t>
    </r>
  </si>
  <si>
    <r>
      <rPr>
        <sz val="8"/>
        <rFont val="Arial"/>
        <family val="2"/>
      </rPr>
      <t>Kearley Graduate School of Theology</t>
    </r>
  </si>
  <si>
    <r>
      <rPr>
        <sz val="8"/>
        <rFont val="Arial"/>
        <family val="2"/>
      </rPr>
      <t>Kenrick-Glennon Seminary</t>
    </r>
  </si>
  <si>
    <r>
      <rPr>
        <sz val="8"/>
        <rFont val="Arial"/>
        <family val="2"/>
      </rPr>
      <t>The King's Seminary</t>
    </r>
  </si>
  <si>
    <r>
      <rPr>
        <sz val="8"/>
        <rFont val="Arial"/>
        <family val="2"/>
      </rPr>
      <t>Knox College</t>
    </r>
  </si>
  <si>
    <r>
      <rPr>
        <sz val="8"/>
        <rFont val="Arial"/>
        <family val="2"/>
      </rPr>
      <t>PCC</t>
    </r>
  </si>
  <si>
    <r>
      <rPr>
        <sz val="8"/>
        <rFont val="Arial"/>
        <family val="2"/>
      </rPr>
      <t>Knox Theological Seminary</t>
    </r>
  </si>
  <si>
    <r>
      <rPr>
        <sz val="8"/>
        <rFont val="Arial"/>
        <family val="2"/>
      </rPr>
      <t>Lancaster Theological Seminary</t>
    </r>
  </si>
  <si>
    <r>
      <rPr>
        <sz val="8"/>
        <rFont val="Arial"/>
        <family val="2"/>
      </rPr>
      <t>Lexington Theological Seminary</t>
    </r>
  </si>
  <si>
    <r>
      <rPr>
        <sz val="8"/>
        <rFont val="Arial"/>
        <family val="2"/>
      </rPr>
      <t>Liberty University John W. Rawlings School of Divinity</t>
    </r>
  </si>
  <si>
    <r>
      <rPr>
        <sz val="8"/>
        <rFont val="Arial"/>
        <family val="2"/>
      </rPr>
      <t>Lincoln Christian Seminary</t>
    </r>
  </si>
  <si>
    <r>
      <rPr>
        <sz val="8"/>
        <rFont val="Arial"/>
        <family val="2"/>
      </rPr>
      <t>Logos Evangelical Seminary</t>
    </r>
  </si>
  <si>
    <r>
      <rPr>
        <sz val="8"/>
        <rFont val="Arial"/>
        <family val="2"/>
      </rPr>
      <t>EVFORM</t>
    </r>
  </si>
  <si>
    <r>
      <rPr>
        <sz val="8"/>
        <rFont val="Arial"/>
        <family val="2"/>
      </rPr>
      <t>Logsdon Seminary of Logsdon School of Theology</t>
    </r>
  </si>
  <si>
    <r>
      <rPr>
        <sz val="8"/>
        <rFont val="Arial"/>
        <family val="2"/>
      </rPr>
      <t>Louisville Presbyterian Theological Seminary</t>
    </r>
  </si>
  <si>
    <r>
      <rPr>
        <sz val="8"/>
        <rFont val="Arial"/>
        <family val="2"/>
      </rPr>
      <t>Loyola Marymount University Department of Theological Studies</t>
    </r>
  </si>
  <si>
    <r>
      <rPr>
        <sz val="8"/>
        <rFont val="Arial"/>
        <family val="2"/>
      </rPr>
      <t>Loyola University Chicago Institute of Pastoral Studies</t>
    </r>
  </si>
  <si>
    <r>
      <rPr>
        <sz val="8"/>
        <rFont val="Arial"/>
        <family val="2"/>
      </rPr>
      <t>Luther Seminary</t>
    </r>
  </si>
  <si>
    <r>
      <rPr>
        <sz val="8"/>
        <rFont val="Arial"/>
        <family val="2"/>
      </rPr>
      <t>ELCA</t>
    </r>
  </si>
  <si>
    <r>
      <rPr>
        <sz val="8"/>
        <rFont val="Arial"/>
        <family val="2"/>
      </rPr>
      <t>Lutheran School of Theology at Chicago</t>
    </r>
  </si>
  <si>
    <r>
      <rPr>
        <sz val="8"/>
        <rFont val="Arial"/>
        <family val="2"/>
      </rPr>
      <t>Lutheran Theological Seminary (SK)</t>
    </r>
  </si>
  <si>
    <r>
      <rPr>
        <sz val="8"/>
        <rFont val="Arial"/>
        <family val="2"/>
      </rPr>
      <t>ELCC</t>
    </r>
  </si>
  <si>
    <r>
      <rPr>
        <sz val="8"/>
        <rFont val="Arial"/>
        <family val="2"/>
      </rPr>
      <t>Lutheran Theological Southern Seminary</t>
    </r>
  </si>
  <si>
    <r>
      <rPr>
        <sz val="8"/>
        <rFont val="Arial"/>
        <family val="2"/>
      </rPr>
      <t>M. Christopher White School of Divinity</t>
    </r>
  </si>
  <si>
    <r>
      <rPr>
        <sz val="8"/>
        <rFont val="Arial"/>
        <family val="2"/>
      </rPr>
      <t>BAPTNC</t>
    </r>
  </si>
  <si>
    <r>
      <rPr>
        <sz val="8"/>
        <rFont val="Arial"/>
        <family val="2"/>
      </rPr>
      <t>Martin Luther University College</t>
    </r>
  </si>
  <si>
    <r>
      <rPr>
        <sz val="8"/>
        <rFont val="Arial"/>
        <family val="2"/>
      </rPr>
      <t>McCormick Theological Seminary</t>
    </r>
  </si>
  <si>
    <r>
      <rPr>
        <sz val="8"/>
        <rFont val="Arial"/>
        <family val="2"/>
      </rPr>
      <t>McGill University School of Religious Studies</t>
    </r>
  </si>
  <si>
    <r>
      <rPr>
        <sz val="8"/>
        <rFont val="Arial"/>
        <family val="2"/>
      </rPr>
      <t>McMaster Divinity College</t>
    </r>
  </si>
  <si>
    <r>
      <rPr>
        <sz val="8"/>
        <rFont val="Arial"/>
        <family val="2"/>
      </rPr>
      <t>BAPTOQ</t>
    </r>
  </si>
  <si>
    <r>
      <rPr>
        <sz val="8"/>
        <rFont val="Arial"/>
        <family val="2"/>
      </rPr>
      <t>Meadville Lombard Theological School</t>
    </r>
  </si>
  <si>
    <r>
      <rPr>
        <sz val="8"/>
        <rFont val="Arial"/>
        <family val="2"/>
      </rPr>
      <t>UUA</t>
    </r>
  </si>
  <si>
    <r>
      <rPr>
        <sz val="8"/>
        <rFont val="Arial"/>
        <family val="2"/>
      </rPr>
      <t>Memphis Theological Seminary</t>
    </r>
  </si>
  <si>
    <r>
      <rPr>
        <sz val="8"/>
        <rFont val="Arial"/>
        <family val="2"/>
      </rPr>
      <t>PCCUM</t>
    </r>
  </si>
  <si>
    <r>
      <rPr>
        <sz val="8"/>
        <rFont val="Arial"/>
        <family val="2"/>
      </rPr>
      <t>Methodist Theological School in Ohio</t>
    </r>
  </si>
  <si>
    <r>
      <rPr>
        <sz val="8"/>
        <rFont val="Arial"/>
        <family val="2"/>
      </rPr>
      <t>Mid-America Reformed Seminary</t>
    </r>
  </si>
  <si>
    <r>
      <rPr>
        <sz val="8"/>
        <rFont val="Arial"/>
        <family val="2"/>
      </rPr>
      <t>Midwestern Baptist Theological Seminary</t>
    </r>
  </si>
  <si>
    <r>
      <rPr>
        <sz val="8"/>
        <rFont val="Arial"/>
        <family val="2"/>
      </rPr>
      <t>Missio Theological Seminary</t>
    </r>
  </si>
  <si>
    <r>
      <rPr>
        <sz val="8"/>
        <rFont val="Arial"/>
        <family val="2"/>
      </rPr>
      <t>Montreal School of Theology</t>
    </r>
  </si>
  <si>
    <r>
      <rPr>
        <sz val="8"/>
        <rFont val="Arial"/>
        <family val="2"/>
      </rPr>
      <t>Moody Theological Seminary</t>
    </r>
  </si>
  <si>
    <r>
      <rPr>
        <sz val="8"/>
        <rFont val="Arial"/>
        <family val="2"/>
      </rPr>
      <t>Moravian Theological Seminary</t>
    </r>
  </si>
  <si>
    <r>
      <rPr>
        <sz val="8"/>
        <rFont val="Arial"/>
        <family val="2"/>
      </rPr>
      <t>MORAVV</t>
    </r>
  </si>
  <si>
    <r>
      <rPr>
        <sz val="8"/>
        <rFont val="Arial"/>
        <family val="2"/>
      </rPr>
      <t>Mount Angel Seminary</t>
    </r>
  </si>
  <si>
    <r>
      <rPr>
        <sz val="8"/>
        <rFont val="Arial"/>
        <family val="2"/>
      </rPr>
      <t>OR</t>
    </r>
  </si>
  <si>
    <r>
      <rPr>
        <sz val="8"/>
        <rFont val="Arial"/>
        <family val="2"/>
      </rPr>
      <t>Mount Saint Mary's Seminary</t>
    </r>
  </si>
  <si>
    <r>
      <rPr>
        <sz val="8"/>
        <rFont val="Arial"/>
        <family val="2"/>
      </rPr>
      <t>MD</t>
    </r>
  </si>
  <si>
    <r>
      <rPr>
        <sz val="8"/>
        <rFont val="Arial"/>
        <family val="2"/>
      </rPr>
      <t>Multnomah Biblical Seminary</t>
    </r>
  </si>
  <si>
    <r>
      <rPr>
        <sz val="8"/>
        <rFont val="Arial"/>
        <family val="2"/>
      </rPr>
      <t>NAIITS An Indigenous Learning Community</t>
    </r>
  </si>
  <si>
    <r>
      <rPr>
        <sz val="8"/>
        <rFont val="Arial"/>
        <family val="2"/>
      </rPr>
      <t>PEI</t>
    </r>
  </si>
  <si>
    <r>
      <rPr>
        <sz val="8"/>
        <rFont val="Arial"/>
        <family val="2"/>
      </rPr>
      <t>OTHER</t>
    </r>
  </si>
  <si>
    <r>
      <rPr>
        <sz val="8"/>
        <rFont val="Arial"/>
        <family val="2"/>
      </rPr>
      <t>Nashotah House</t>
    </r>
  </si>
  <si>
    <r>
      <rPr>
        <sz val="8"/>
        <rFont val="Arial"/>
        <family val="2"/>
      </rPr>
      <t>WI</t>
    </r>
  </si>
  <si>
    <r>
      <rPr>
        <sz val="8"/>
        <rFont val="Arial"/>
        <family val="2"/>
      </rPr>
      <t>Nazarene Theological Seminary</t>
    </r>
  </si>
  <si>
    <r>
      <rPr>
        <sz val="8"/>
        <rFont val="Arial"/>
        <family val="2"/>
      </rPr>
      <t>CHNAZ</t>
    </r>
  </si>
  <si>
    <r>
      <rPr>
        <sz val="8"/>
        <rFont val="Arial"/>
        <family val="2"/>
      </rPr>
      <t>Neal T. Jones Seminary</t>
    </r>
  </si>
  <si>
    <r>
      <rPr>
        <sz val="8"/>
        <rFont val="Arial"/>
        <family val="2"/>
      </rPr>
      <t>New Brunswick Theological Seminary</t>
    </r>
  </si>
  <si>
    <r>
      <rPr>
        <sz val="8"/>
        <rFont val="Arial"/>
        <family val="2"/>
      </rPr>
      <t>RFCHAM</t>
    </r>
  </si>
  <si>
    <r>
      <rPr>
        <sz val="8"/>
        <rFont val="Arial"/>
        <family val="2"/>
      </rPr>
      <t>New Orleans Baptist Theological Seminary</t>
    </r>
  </si>
  <si>
    <r>
      <rPr>
        <sz val="8"/>
        <rFont val="Arial"/>
        <family val="2"/>
      </rPr>
      <t>LA</t>
    </r>
  </si>
  <si>
    <r>
      <rPr>
        <sz val="8"/>
        <rFont val="Arial"/>
        <family val="2"/>
      </rPr>
      <t>New York Theological Seminary</t>
    </r>
  </si>
  <si>
    <r>
      <rPr>
        <sz val="8"/>
        <rFont val="Arial"/>
        <family val="2"/>
      </rPr>
      <t>Newman Theological College</t>
    </r>
  </si>
  <si>
    <r>
      <rPr>
        <sz val="8"/>
        <rFont val="Arial"/>
        <family val="2"/>
      </rPr>
      <t>North Park Theological Seminary</t>
    </r>
  </si>
  <si>
    <r>
      <rPr>
        <sz val="8"/>
        <rFont val="Arial"/>
        <family val="2"/>
      </rPr>
      <t>EVCOV</t>
    </r>
  </si>
  <si>
    <r>
      <rPr>
        <sz val="8"/>
        <rFont val="Arial"/>
        <family val="2"/>
      </rPr>
      <t>Northeastern Seminary</t>
    </r>
  </si>
  <si>
    <r>
      <rPr>
        <sz val="8"/>
        <rFont val="Arial"/>
        <family val="2"/>
      </rPr>
      <t>Northern Baptist Theological Seminary</t>
    </r>
  </si>
  <si>
    <r>
      <rPr>
        <sz val="8"/>
        <rFont val="Arial"/>
        <family val="2"/>
      </rPr>
      <t>Northwest Nazarene University Graduate School of Theology</t>
    </r>
  </si>
  <si>
    <r>
      <rPr>
        <sz val="8"/>
        <rFont val="Arial"/>
        <family val="2"/>
      </rPr>
      <t>ID</t>
    </r>
  </si>
  <si>
    <r>
      <rPr>
        <sz val="8"/>
        <rFont val="Arial"/>
        <family val="2"/>
      </rPr>
      <t>Northwest Seminary</t>
    </r>
  </si>
  <si>
    <r>
      <rPr>
        <sz val="8"/>
        <rFont val="Arial"/>
        <family val="2"/>
      </rPr>
      <t>Notre Dame Seminary</t>
    </r>
  </si>
  <si>
    <r>
      <rPr>
        <sz val="8"/>
        <rFont val="Arial"/>
        <family val="2"/>
      </rPr>
      <t>Oakwood University School of Theology Graduate Department</t>
    </r>
  </si>
  <si>
    <r>
      <rPr>
        <sz val="8"/>
        <rFont val="Arial"/>
        <family val="2"/>
      </rPr>
      <t>Oblate School of Theology</t>
    </r>
  </si>
  <si>
    <r>
      <rPr>
        <sz val="8"/>
        <rFont val="Arial"/>
        <family val="2"/>
      </rPr>
      <t>Oklahoma Christian University Graduate School of Theology</t>
    </r>
  </si>
  <si>
    <r>
      <rPr>
        <sz val="8"/>
        <rFont val="Arial"/>
        <family val="2"/>
      </rPr>
      <t>OK</t>
    </r>
  </si>
  <si>
    <r>
      <rPr>
        <sz val="8"/>
        <rFont val="Arial"/>
        <family val="2"/>
      </rPr>
      <t>Oral Roberts University Graduate School of Theology and Ministry</t>
    </r>
  </si>
  <si>
    <r>
      <rPr>
        <sz val="8"/>
        <rFont val="Arial"/>
        <family val="2"/>
      </rPr>
      <t>Pacific Lutheran Theological Seminary</t>
    </r>
  </si>
  <si>
    <r>
      <rPr>
        <sz val="8"/>
        <rFont val="Arial"/>
        <family val="2"/>
      </rPr>
      <t>Pacific School of Religion</t>
    </r>
  </si>
  <si>
    <r>
      <rPr>
        <sz val="8"/>
        <rFont val="Arial"/>
        <family val="2"/>
      </rPr>
      <t>Palm Beach Atlantic University School of Ministry Graduate Department</t>
    </r>
  </si>
  <si>
    <r>
      <rPr>
        <sz val="8"/>
        <rFont val="Arial"/>
        <family val="2"/>
      </rPr>
      <t>Palmer Theological Seminary</t>
    </r>
  </si>
  <si>
    <r>
      <rPr>
        <sz val="8"/>
        <rFont val="Arial"/>
        <family val="2"/>
      </rPr>
      <t>Payne Theological Seminary</t>
    </r>
  </si>
  <si>
    <r>
      <rPr>
        <sz val="8"/>
        <rFont val="Arial"/>
        <family val="2"/>
      </rPr>
      <t>AME</t>
    </r>
  </si>
  <si>
    <r>
      <rPr>
        <sz val="8"/>
        <rFont val="Arial"/>
        <family val="2"/>
      </rPr>
      <t>Pentecostal Theological Seminary</t>
    </r>
  </si>
  <si>
    <r>
      <rPr>
        <sz val="8"/>
        <rFont val="Arial"/>
        <family val="2"/>
      </rPr>
      <t>COGCLEV</t>
    </r>
  </si>
  <si>
    <r>
      <rPr>
        <sz val="8"/>
        <rFont val="Arial"/>
        <family val="2"/>
      </rPr>
      <t>Perkins School of Theology</t>
    </r>
  </si>
  <si>
    <r>
      <rPr>
        <sz val="8"/>
        <rFont val="Arial"/>
        <family val="2"/>
      </rPr>
      <t>Phillips Theological Seminary</t>
    </r>
  </si>
  <si>
    <r>
      <rPr>
        <sz val="8"/>
        <rFont val="Arial"/>
        <family val="2"/>
      </rPr>
      <t>Phoenix Seminary</t>
    </r>
  </si>
  <si>
    <r>
      <rPr>
        <sz val="8"/>
        <rFont val="Arial"/>
        <family val="2"/>
      </rPr>
      <t>Pittsburgh Theological Seminary</t>
    </r>
  </si>
  <si>
    <r>
      <rPr>
        <sz val="8"/>
        <rFont val="Arial"/>
        <family val="2"/>
      </rPr>
      <t>Pontifical College Josephinum</t>
    </r>
  </si>
  <si>
    <r>
      <rPr>
        <sz val="8"/>
        <rFont val="Arial"/>
        <family val="2"/>
      </rPr>
      <t>Pope St. John XXIII National Seminary</t>
    </r>
  </si>
  <si>
    <r>
      <rPr>
        <sz val="8"/>
        <rFont val="Arial"/>
        <family val="2"/>
      </rPr>
      <t>Portland Seminary</t>
    </r>
  </si>
  <si>
    <r>
      <rPr>
        <sz val="8"/>
        <rFont val="Arial"/>
        <family val="2"/>
      </rPr>
      <t>Presbyterian Theological Seminary in America</t>
    </r>
  </si>
  <si>
    <r>
      <rPr>
        <sz val="8"/>
        <rFont val="Arial"/>
        <family val="2"/>
      </rPr>
      <t>KPCA</t>
    </r>
  </si>
  <si>
    <r>
      <rPr>
        <sz val="8"/>
        <rFont val="Arial"/>
        <family val="2"/>
      </rPr>
      <t>Princeton Theological Seminary</t>
    </r>
  </si>
  <si>
    <r>
      <rPr>
        <sz val="8"/>
        <rFont val="Arial"/>
        <family val="2"/>
      </rPr>
      <t>Providence Theological Seminary</t>
    </r>
  </si>
  <si>
    <r>
      <rPr>
        <sz val="8"/>
        <rFont val="Arial"/>
        <family val="2"/>
      </rPr>
      <t>MB</t>
    </r>
  </si>
  <si>
    <r>
      <rPr>
        <sz val="8"/>
        <rFont val="Arial"/>
        <family val="2"/>
      </rPr>
      <t>Puritan Reformed Theological Seminary</t>
    </r>
  </si>
  <si>
    <r>
      <rPr>
        <sz val="8"/>
        <rFont val="Arial"/>
        <family val="2"/>
      </rPr>
      <t>HERREF</t>
    </r>
  </si>
  <si>
    <r>
      <rPr>
        <sz val="8"/>
        <rFont val="Arial"/>
        <family val="2"/>
      </rPr>
      <t>Queen's College Faculty of Theology</t>
    </r>
  </si>
  <si>
    <r>
      <rPr>
        <sz val="8"/>
        <rFont val="Arial"/>
        <family val="2"/>
      </rPr>
      <t>NL</t>
    </r>
  </si>
  <si>
    <r>
      <rPr>
        <sz val="8"/>
        <rFont val="Arial"/>
        <family val="2"/>
      </rPr>
      <t>Reformed Episcopal Seminary</t>
    </r>
  </si>
  <si>
    <r>
      <rPr>
        <sz val="8"/>
        <rFont val="Arial"/>
        <family val="2"/>
      </rPr>
      <t>RFEPISC</t>
    </r>
  </si>
  <si>
    <r>
      <rPr>
        <sz val="8"/>
        <rFont val="Arial"/>
        <family val="2"/>
      </rPr>
      <t>Reformed Presbyterian Theological Seminary</t>
    </r>
  </si>
  <si>
    <r>
      <rPr>
        <sz val="8"/>
        <rFont val="Arial"/>
        <family val="2"/>
      </rPr>
      <t>RFPRES</t>
    </r>
  </si>
  <si>
    <r>
      <rPr>
        <sz val="8"/>
        <rFont val="Arial"/>
        <family val="2"/>
      </rPr>
      <t>Reformed Theological Seminary</t>
    </r>
  </si>
  <si>
    <r>
      <rPr>
        <sz val="8"/>
        <rFont val="Arial"/>
        <family val="2"/>
      </rPr>
      <t>MS</t>
    </r>
  </si>
  <si>
    <r>
      <rPr>
        <sz val="8"/>
        <rFont val="Arial"/>
        <family val="2"/>
      </rPr>
      <t>Regent College</t>
    </r>
  </si>
  <si>
    <r>
      <rPr>
        <sz val="8"/>
        <rFont val="Arial"/>
        <family val="2"/>
      </rPr>
      <t>Regent University School of Divinity</t>
    </r>
  </si>
  <si>
    <r>
      <rPr>
        <sz val="8"/>
        <rFont val="Arial"/>
        <family val="2"/>
      </rPr>
      <t>Regis College</t>
    </r>
  </si>
  <si>
    <r>
      <rPr>
        <sz val="8"/>
        <rFont val="Arial"/>
        <family val="2"/>
      </rPr>
      <t>Robert E. Webber Institute for Worship Studies</t>
    </r>
  </si>
  <si>
    <r>
      <rPr>
        <sz val="8"/>
        <rFont val="Arial"/>
        <family val="2"/>
      </rPr>
      <t>Sacred Heart Major Seminary</t>
    </r>
  </si>
  <si>
    <r>
      <rPr>
        <sz val="8"/>
        <rFont val="Arial"/>
        <family val="2"/>
      </rPr>
      <t>Sacred Heart Seminary and School of Theology</t>
    </r>
  </si>
  <si>
    <r>
      <rPr>
        <sz val="8"/>
        <rFont val="Arial"/>
        <family val="2"/>
      </rPr>
      <t>Saint John's Seminary (MA)</t>
    </r>
  </si>
  <si>
    <r>
      <rPr>
        <sz val="8"/>
        <rFont val="Arial"/>
        <family val="2"/>
      </rPr>
      <t>Saint John's University School of Theology and Seminary</t>
    </r>
  </si>
  <si>
    <r>
      <rPr>
        <sz val="8"/>
        <rFont val="Arial"/>
        <family val="2"/>
      </rPr>
      <t>Saint Mary Seminary and Graduate School of Theology</t>
    </r>
  </si>
  <si>
    <r>
      <rPr>
        <sz val="8"/>
        <rFont val="Arial"/>
        <family val="2"/>
      </rPr>
      <t>Saint Meinrad School of Theology</t>
    </r>
  </si>
  <si>
    <r>
      <rPr>
        <sz val="8"/>
        <rFont val="Arial"/>
        <family val="2"/>
      </rPr>
      <t>Saint Paul School of Theology</t>
    </r>
  </si>
  <si>
    <r>
      <rPr>
        <sz val="8"/>
        <rFont val="Arial"/>
        <family val="2"/>
      </rPr>
      <t>Saint Paul Seminary School of Divinity</t>
    </r>
  </si>
  <si>
    <r>
      <rPr>
        <sz val="8"/>
        <rFont val="Arial"/>
        <family val="2"/>
      </rPr>
      <t>Saint Sophia Ukrainian Orthodox Theological Seminary</t>
    </r>
  </si>
  <si>
    <r>
      <rPr>
        <sz val="8"/>
        <rFont val="Arial"/>
        <family val="2"/>
      </rPr>
      <t>UKOCUSA</t>
    </r>
  </si>
  <si>
    <r>
      <rPr>
        <sz val="8"/>
        <rFont val="Arial"/>
        <family val="2"/>
      </rPr>
      <t>Saint Vincent Seminary</t>
    </r>
  </si>
  <si>
    <r>
      <rPr>
        <sz val="8"/>
        <rFont val="Arial"/>
        <family val="2"/>
      </rPr>
      <t>Samuel DeWitt Proctor School of Theology</t>
    </r>
  </si>
  <si>
    <r>
      <rPr>
        <sz val="8"/>
        <rFont val="Arial"/>
        <family val="2"/>
      </rPr>
      <t>San Francisco Theological Seminary</t>
    </r>
  </si>
  <si>
    <r>
      <rPr>
        <sz val="8"/>
        <rFont val="Arial"/>
        <family val="2"/>
      </rPr>
      <t>Seattle Pacific Seminary</t>
    </r>
  </si>
  <si>
    <r>
      <rPr>
        <sz val="8"/>
        <rFont val="Arial"/>
        <family val="2"/>
      </rPr>
      <t>WA</t>
    </r>
  </si>
  <si>
    <r>
      <rPr>
        <sz val="8"/>
        <rFont val="Arial"/>
        <family val="2"/>
      </rPr>
      <t>FRMECH</t>
    </r>
  </si>
  <si>
    <r>
      <rPr>
        <sz val="8"/>
        <rFont val="Arial"/>
        <family val="2"/>
      </rPr>
      <t>The Seattle School of Theology and Psychology</t>
    </r>
  </si>
  <si>
    <r>
      <rPr>
        <sz val="8"/>
        <rFont val="Arial"/>
        <family val="2"/>
      </rPr>
      <t>Seattle University School of Theology and Ministry</t>
    </r>
  </si>
  <si>
    <r>
      <rPr>
        <sz val="8"/>
        <rFont val="Arial"/>
        <family val="2"/>
      </rPr>
      <t>Seminary of the Southwest</t>
    </r>
  </si>
  <si>
    <r>
      <rPr>
        <sz val="8"/>
        <rFont val="Arial"/>
        <family val="2"/>
      </rPr>
      <t>Seventh-day Adventist Theological Seminary</t>
    </r>
  </si>
  <si>
    <r>
      <rPr>
        <sz val="8"/>
        <rFont val="Arial"/>
        <family val="2"/>
      </rPr>
      <t>Shaw University Divinity School</t>
    </r>
  </si>
  <si>
    <r>
      <rPr>
        <sz val="8"/>
        <rFont val="Arial"/>
        <family val="2"/>
      </rPr>
      <t>GBAPTNC</t>
    </r>
  </si>
  <si>
    <r>
      <rPr>
        <sz val="8"/>
        <rFont val="Arial"/>
        <family val="2"/>
      </rPr>
      <t>Shepherds Theological Seminary</t>
    </r>
  </si>
  <si>
    <r>
      <rPr>
        <sz val="8"/>
        <rFont val="Arial"/>
        <family val="2"/>
      </rPr>
      <t>Southeastern Baptist Theological Seminary</t>
    </r>
  </si>
  <si>
    <r>
      <rPr>
        <sz val="8"/>
        <rFont val="Arial"/>
        <family val="2"/>
      </rPr>
      <t>Southeastern University School of Divinity</t>
    </r>
  </si>
  <si>
    <r>
      <rPr>
        <sz val="8"/>
        <rFont val="Arial"/>
        <family val="2"/>
      </rPr>
      <t>Southern Baptist Theological Seminary</t>
    </r>
  </si>
  <si>
    <r>
      <rPr>
        <sz val="8"/>
        <rFont val="Arial"/>
        <family val="2"/>
      </rPr>
      <t>Southern California Seminary Graduate School of Bible and Theology</t>
    </r>
  </si>
  <si>
    <r>
      <rPr>
        <sz val="8"/>
        <rFont val="Arial"/>
        <family val="2"/>
      </rPr>
      <t>Southwestern Baptist Theological Seminary</t>
    </r>
  </si>
  <si>
    <r>
      <rPr>
        <sz val="8"/>
        <rFont val="Arial"/>
        <family val="2"/>
      </rPr>
      <t>SS. Cyril &amp; Methodius Seminary</t>
    </r>
  </si>
  <si>
    <r>
      <rPr>
        <sz val="8"/>
        <rFont val="Arial"/>
        <family val="2"/>
      </rPr>
      <t>St. Andrew's College</t>
    </r>
  </si>
  <si>
    <r>
      <rPr>
        <sz val="8"/>
        <rFont val="Arial"/>
        <family val="2"/>
      </rPr>
      <t>St. Augustine's Seminary of Toronto</t>
    </r>
  </si>
  <si>
    <r>
      <rPr>
        <sz val="8"/>
        <rFont val="Arial"/>
        <family val="2"/>
      </rPr>
      <t>St. Bernard's School of Theology and Ministry</t>
    </r>
  </si>
  <si>
    <r>
      <rPr>
        <sz val="8"/>
        <rFont val="Arial"/>
        <family val="2"/>
      </rPr>
      <t>St. Charles Borromeo Seminary</t>
    </r>
  </si>
  <si>
    <r>
      <rPr>
        <sz val="8"/>
        <rFont val="Arial"/>
        <family val="2"/>
      </rPr>
      <t>St. John Vianney Theological Seminary</t>
    </r>
  </si>
  <si>
    <r>
      <rPr>
        <sz val="8"/>
        <rFont val="Arial"/>
        <family val="2"/>
      </rPr>
      <t>St. John's Seminary (CA)</t>
    </r>
  </si>
  <si>
    <r>
      <rPr>
        <sz val="8"/>
        <rFont val="Arial"/>
        <family val="2"/>
      </rPr>
      <t>St. Joseph's Seminary</t>
    </r>
  </si>
  <si>
    <r>
      <rPr>
        <sz val="8"/>
        <rFont val="Arial"/>
        <family val="2"/>
      </rPr>
      <t>St. Mark's College</t>
    </r>
  </si>
  <si>
    <r>
      <rPr>
        <sz val="8"/>
        <rFont val="Arial"/>
        <family val="2"/>
      </rPr>
      <t>St. Mary's Seminary and University</t>
    </r>
  </si>
  <si>
    <r>
      <rPr>
        <sz val="8"/>
        <rFont val="Arial"/>
        <family val="2"/>
      </rPr>
      <t>St. Patrick's Seminary and University</t>
    </r>
  </si>
  <si>
    <r>
      <rPr>
        <sz val="8"/>
        <rFont val="Arial"/>
        <family val="2"/>
      </rPr>
      <t>St. Peter's Seminary</t>
    </r>
  </si>
  <si>
    <r>
      <rPr>
        <sz val="8"/>
        <rFont val="Arial"/>
        <family val="2"/>
      </rPr>
      <t>St. Stephen's College</t>
    </r>
  </si>
  <si>
    <r>
      <rPr>
        <sz val="8"/>
        <rFont val="Arial"/>
        <family val="2"/>
      </rPr>
      <t>St. Tikhon's Orthodox Theological Seminary</t>
    </r>
  </si>
  <si>
    <r>
      <rPr>
        <sz val="8"/>
        <rFont val="Arial"/>
        <family val="2"/>
      </rPr>
      <t>OCA</t>
    </r>
  </si>
  <si>
    <r>
      <rPr>
        <sz val="8"/>
        <rFont val="Arial"/>
        <family val="2"/>
      </rPr>
      <t>St. Vincent de Paul Regional Seminary</t>
    </r>
  </si>
  <si>
    <r>
      <rPr>
        <sz val="8"/>
        <rFont val="Arial"/>
        <family val="2"/>
      </rPr>
      <t>St. Vladimir's Orthodox Theological Seminary</t>
    </r>
  </si>
  <si>
    <r>
      <rPr>
        <sz val="8"/>
        <rFont val="Arial"/>
        <family val="2"/>
      </rPr>
      <t>Starr King School for the Ministry</t>
    </r>
  </si>
  <si>
    <r>
      <rPr>
        <sz val="8"/>
        <rFont val="Arial"/>
        <family val="2"/>
      </rPr>
      <t>Talbot School of Theology</t>
    </r>
  </si>
  <si>
    <r>
      <rPr>
        <sz val="8"/>
        <rFont val="Arial"/>
        <family val="2"/>
      </rPr>
      <t>Trinity College Faculty of Divinity</t>
    </r>
  </si>
  <si>
    <r>
      <rPr>
        <sz val="8"/>
        <rFont val="Arial"/>
        <family val="2"/>
      </rPr>
      <t>Trinity Episcopal School for Ministry</t>
    </r>
  </si>
  <si>
    <r>
      <rPr>
        <sz val="8"/>
        <rFont val="Arial"/>
        <family val="2"/>
      </rPr>
      <t>ANGOTH</t>
    </r>
  </si>
  <si>
    <r>
      <rPr>
        <sz val="8"/>
        <rFont val="Arial"/>
        <family val="2"/>
      </rPr>
      <t>Trinity Evangelical Divinity School</t>
    </r>
  </si>
  <si>
    <r>
      <rPr>
        <sz val="8"/>
        <rFont val="Arial"/>
        <family val="2"/>
      </rPr>
      <t>EFCA</t>
    </r>
  </si>
  <si>
    <r>
      <rPr>
        <sz val="8"/>
        <rFont val="Arial"/>
        <family val="2"/>
      </rPr>
      <t>Trinity Lutheran Seminary</t>
    </r>
  </si>
  <si>
    <r>
      <rPr>
        <sz val="8"/>
        <rFont val="Arial"/>
        <family val="2"/>
      </rPr>
      <t>Tyndale Seminary</t>
    </r>
  </si>
  <si>
    <r>
      <rPr>
        <sz val="8"/>
        <rFont val="Arial"/>
        <family val="2"/>
      </rPr>
      <t>Union Presbyterian Seminary</t>
    </r>
  </si>
  <si>
    <r>
      <rPr>
        <sz val="8"/>
        <rFont val="Arial"/>
        <family val="2"/>
      </rPr>
      <t>Union Theological Seminary</t>
    </r>
  </si>
  <si>
    <r>
      <rPr>
        <sz val="8"/>
        <rFont val="Arial"/>
        <family val="2"/>
      </rPr>
      <t>United Lutheran Seminary</t>
    </r>
  </si>
  <si>
    <r>
      <rPr>
        <sz val="8"/>
        <rFont val="Arial"/>
        <family val="2"/>
      </rPr>
      <t>United Theological Seminary</t>
    </r>
  </si>
  <si>
    <r>
      <rPr>
        <sz val="8"/>
        <rFont val="Arial"/>
        <family val="2"/>
      </rPr>
      <t>United Theological Seminary of the Twin Cities</t>
    </r>
  </si>
  <si>
    <r>
      <rPr>
        <sz val="8"/>
        <rFont val="Arial"/>
        <family val="2"/>
      </rPr>
      <t>University of Chicago Divinity School</t>
    </r>
  </si>
  <si>
    <r>
      <rPr>
        <sz val="8"/>
        <rFont val="Arial"/>
        <family val="2"/>
      </rPr>
      <t>University of Dubuque Theological Seminary</t>
    </r>
  </si>
  <si>
    <r>
      <rPr>
        <sz val="8"/>
        <rFont val="Arial"/>
        <family val="2"/>
      </rPr>
      <t>IA</t>
    </r>
  </si>
  <si>
    <r>
      <rPr>
        <sz val="8"/>
        <rFont val="Arial"/>
        <family val="2"/>
      </rPr>
      <t>University of Notre Dame Department of Theology</t>
    </r>
  </si>
  <si>
    <r>
      <rPr>
        <sz val="8"/>
        <rFont val="Arial"/>
        <family val="2"/>
      </rPr>
      <t>University of St. Mary of the Lake Mundelein Seminary</t>
    </r>
  </si>
  <si>
    <r>
      <rPr>
        <sz val="8"/>
        <rFont val="Arial"/>
        <family val="2"/>
      </rPr>
      <t>University of St. Michael's College Faculty of Theology</t>
    </r>
  </si>
  <si>
    <r>
      <rPr>
        <sz val="8"/>
        <rFont val="Arial"/>
        <family val="2"/>
      </rPr>
      <t>University of St. Thomas School of Theology</t>
    </r>
  </si>
  <si>
    <r>
      <rPr>
        <sz val="8"/>
        <rFont val="Arial"/>
        <family val="2"/>
      </rPr>
      <t>University of the South School of Theology</t>
    </r>
  </si>
  <si>
    <r>
      <rPr>
        <sz val="8"/>
        <rFont val="Arial"/>
        <family val="2"/>
      </rPr>
      <t>Urshan Graduate School of Theology</t>
    </r>
  </si>
  <si>
    <r>
      <rPr>
        <sz val="8"/>
        <rFont val="Arial"/>
        <family val="2"/>
      </rPr>
      <t>UPENTCI</t>
    </r>
  </si>
  <si>
    <r>
      <rPr>
        <sz val="8"/>
        <rFont val="Arial"/>
        <family val="2"/>
      </rPr>
      <t>Vancouver School of Theology</t>
    </r>
  </si>
  <si>
    <r>
      <rPr>
        <sz val="8"/>
        <rFont val="Arial"/>
        <family val="2"/>
      </rPr>
      <t>Vanderbilt University Divinity School</t>
    </r>
  </si>
  <si>
    <r>
      <rPr>
        <sz val="8"/>
        <rFont val="Arial"/>
        <family val="2"/>
      </rPr>
      <t>Villanova University Department of Theology and Religious Studies</t>
    </r>
  </si>
  <si>
    <r>
      <rPr>
        <sz val="8"/>
        <rFont val="Arial"/>
        <family val="2"/>
      </rPr>
      <t>Virginia Theological Seminary</t>
    </r>
  </si>
  <si>
    <r>
      <rPr>
        <sz val="8"/>
        <rFont val="Arial"/>
        <family val="2"/>
      </rPr>
      <t>Wake Forest University School of Divinity</t>
    </r>
  </si>
  <si>
    <r>
      <rPr>
        <sz val="8"/>
        <rFont val="Arial"/>
        <family val="2"/>
      </rPr>
      <t>Wartburg Theological Seminary</t>
    </r>
  </si>
  <si>
    <r>
      <rPr>
        <sz val="8"/>
        <rFont val="Arial"/>
        <family val="2"/>
      </rPr>
      <t>Wesley Biblical Seminary</t>
    </r>
  </si>
  <si>
    <r>
      <rPr>
        <sz val="8"/>
        <rFont val="Arial"/>
        <family val="2"/>
      </rPr>
      <t>Wesley Seminary</t>
    </r>
  </si>
  <si>
    <r>
      <rPr>
        <sz val="8"/>
        <rFont val="Arial"/>
        <family val="2"/>
      </rPr>
      <t>Wesley Theological Seminary</t>
    </r>
  </si>
  <si>
    <r>
      <rPr>
        <sz val="8"/>
        <rFont val="Arial"/>
        <family val="2"/>
      </rPr>
      <t>Western Seminary</t>
    </r>
  </si>
  <si>
    <r>
      <rPr>
        <sz val="8"/>
        <rFont val="Arial"/>
        <family val="2"/>
      </rPr>
      <t>VENCHNET</t>
    </r>
  </si>
  <si>
    <r>
      <rPr>
        <sz val="8"/>
        <rFont val="Arial"/>
        <family val="2"/>
      </rPr>
      <t>Western Theological Seminary</t>
    </r>
  </si>
  <si>
    <r>
      <rPr>
        <sz val="8"/>
        <rFont val="Arial"/>
        <family val="2"/>
      </rPr>
      <t>Westminster Theological Seminary</t>
    </r>
  </si>
  <si>
    <r>
      <rPr>
        <sz val="8"/>
        <rFont val="Arial"/>
        <family val="2"/>
      </rPr>
      <t>Westminster Theological Seminary in California</t>
    </r>
  </si>
  <si>
    <r>
      <rPr>
        <sz val="8"/>
        <rFont val="Arial"/>
        <family val="2"/>
      </rPr>
      <t>Winebrenner Theological Seminary</t>
    </r>
  </si>
  <si>
    <r>
      <rPr>
        <sz val="8"/>
        <rFont val="Arial"/>
        <family val="2"/>
      </rPr>
      <t>COGGC</t>
    </r>
  </si>
  <si>
    <r>
      <rPr>
        <sz val="8"/>
        <rFont val="Arial"/>
        <family val="2"/>
      </rPr>
      <t>Wisconsin Lutheran Seminary</t>
    </r>
  </si>
  <si>
    <r>
      <rPr>
        <sz val="8"/>
        <rFont val="Arial"/>
        <family val="2"/>
      </rPr>
      <t>WIEVLS</t>
    </r>
  </si>
  <si>
    <r>
      <rPr>
        <sz val="8"/>
        <rFont val="Arial"/>
        <family val="2"/>
      </rPr>
      <t>World Mission University School of Theology</t>
    </r>
  </si>
  <si>
    <r>
      <rPr>
        <sz val="8"/>
        <rFont val="Arial"/>
        <family val="2"/>
      </rPr>
      <t>Wycliffe College</t>
    </r>
  </si>
  <si>
    <r>
      <rPr>
        <sz val="8"/>
        <rFont val="Arial"/>
        <family val="2"/>
      </rPr>
      <t>Yale University Divinity School</t>
    </r>
  </si>
  <si>
    <t>FTE</t>
  </si>
  <si>
    <t>Faculty FT</t>
  </si>
  <si>
    <t xml:space="preserve">Enrollment HC </t>
  </si>
  <si>
    <t>Enrollment FTE</t>
  </si>
  <si>
    <t>Abilene Christian University</t>
  </si>
  <si>
    <t xml:space="preserve">ACCRED </t>
  </si>
  <si>
    <t>U</t>
  </si>
  <si>
    <t>W</t>
  </si>
  <si>
    <t>TX</t>
  </si>
  <si>
    <t>CHUCHR</t>
  </si>
  <si>
    <r>
      <rPr>
        <sz val="8"/>
        <rFont val="Arial"/>
        <family val="2"/>
      </rPr>
      <t>ATLBAPT</t>
    </r>
  </si>
  <si>
    <r>
      <rPr>
        <sz val="8"/>
        <rFont val="Arial"/>
        <family val="2"/>
      </rPr>
      <t>Ambrose Seminary of Ambrose University College</t>
    </r>
  </si>
  <si>
    <r>
      <rPr>
        <sz val="8"/>
        <rFont val="Arial"/>
        <family val="2"/>
      </rPr>
      <t>American Baptist Seminary of the West</t>
    </r>
  </si>
  <si>
    <t>Aquinas Institute of Theology</t>
  </si>
  <si>
    <r>
      <rPr>
        <sz val="8"/>
        <rFont val="Arial"/>
        <family val="2"/>
      </rPr>
      <t>Associated Mennonite Biblical Seminary</t>
    </r>
  </si>
  <si>
    <r>
      <rPr>
        <sz val="8"/>
        <rFont val="Arial"/>
        <family val="2"/>
      </rPr>
      <t>Azusa Pacific Graduate School of Theology</t>
    </r>
  </si>
  <si>
    <r>
      <rPr>
        <sz val="8"/>
        <rFont val="Arial"/>
        <family val="2"/>
      </rPr>
      <t>ME</t>
    </r>
  </si>
  <si>
    <r>
      <rPr>
        <sz val="8"/>
        <rFont val="Arial"/>
        <family val="2"/>
      </rPr>
      <t>Beeson Divinity School of Samford University</t>
    </r>
  </si>
  <si>
    <r>
      <rPr>
        <sz val="8"/>
        <rFont val="Arial"/>
        <family val="2"/>
      </rPr>
      <t>Bethel Seminary of Bethel University</t>
    </r>
  </si>
  <si>
    <r>
      <rPr>
        <sz val="8"/>
        <rFont val="Arial"/>
        <family val="2"/>
      </rPr>
      <t>BAPTGC</t>
    </r>
  </si>
  <si>
    <r>
      <rPr>
        <sz val="8"/>
        <rFont val="Arial"/>
        <family val="2"/>
      </rPr>
      <t>Bexley Hall Seminary</t>
    </r>
  </si>
  <si>
    <r>
      <rPr>
        <sz val="8"/>
        <rFont val="Arial"/>
        <family val="2"/>
      </rPr>
      <t>Biblical Theological Seminary</t>
    </r>
  </si>
  <si>
    <r>
      <rPr>
        <sz val="8"/>
        <rFont val="Arial"/>
        <family val="2"/>
      </rPr>
      <t>Blessed John XXIII National Seminary</t>
    </r>
  </si>
  <si>
    <r>
      <rPr>
        <sz val="8"/>
        <rFont val="Arial"/>
        <family val="2"/>
      </rPr>
      <t>Canadian Southern Baptist Seminary</t>
    </r>
  </si>
  <si>
    <r>
      <rPr>
        <sz val="8"/>
        <rFont val="Arial"/>
        <family val="2"/>
      </rPr>
      <t>CCSBAPT</t>
    </r>
  </si>
  <si>
    <r>
      <rPr>
        <sz val="8"/>
        <rFont val="Arial"/>
        <family val="2"/>
      </rPr>
      <t>Candler School of Theology of Emory University</t>
    </r>
  </si>
  <si>
    <r>
      <rPr>
        <sz val="8"/>
        <rFont val="Arial"/>
        <family val="2"/>
      </rPr>
      <t xml:space="preserve">Catholic University of America School of Theology and Religious
</t>
    </r>
    <r>
      <rPr>
        <sz val="8"/>
        <rFont val="Arial"/>
        <family val="2"/>
      </rPr>
      <t>Studies</t>
    </r>
  </si>
  <si>
    <r>
      <rPr>
        <sz val="8"/>
        <rFont val="Arial"/>
        <family val="2"/>
      </rPr>
      <t xml:space="preserve">Columbia International University - Seminary &amp; School of
</t>
    </r>
    <r>
      <rPr>
        <sz val="8"/>
        <rFont val="Arial"/>
        <family val="2"/>
      </rPr>
      <t>Missions</t>
    </r>
  </si>
  <si>
    <r>
      <rPr>
        <sz val="8"/>
        <rFont val="Arial"/>
        <family val="2"/>
      </rPr>
      <t>Dominican Study Center of the Caribbean</t>
    </r>
  </si>
  <si>
    <r>
      <rPr>
        <sz val="8"/>
        <rFont val="Arial"/>
        <family val="2"/>
      </rPr>
      <t>Emmanuel College of Victoria University</t>
    </r>
  </si>
  <si>
    <r>
      <rPr>
        <sz val="8"/>
        <rFont val="Arial"/>
        <family val="2"/>
      </rPr>
      <t>Florida Center for Theological Studies</t>
    </r>
  </si>
  <si>
    <r>
      <rPr>
        <sz val="8"/>
        <rFont val="Arial"/>
        <family val="2"/>
      </rPr>
      <t>George Fox Evangelical Seminary</t>
    </r>
  </si>
  <si>
    <r>
      <rPr>
        <sz val="8"/>
        <rFont val="Arial"/>
        <family val="2"/>
      </rPr>
      <t>George W. Truett Theological Seminary of Baylor University</t>
    </r>
  </si>
  <si>
    <r>
      <rPr>
        <sz val="8"/>
        <rFont val="Arial"/>
        <family val="2"/>
      </rPr>
      <t>Golden Gate Baptist Theological Seminary</t>
    </r>
  </si>
  <si>
    <r>
      <rPr>
        <sz val="8"/>
        <rFont val="Arial"/>
        <family val="2"/>
      </rPr>
      <t>Grand Rapids Theological Seminary of Cornerstone University</t>
    </r>
  </si>
  <si>
    <r>
      <rPr>
        <sz val="8"/>
        <rFont val="Arial"/>
        <family val="2"/>
      </rPr>
      <t>Hartford Seminary</t>
    </r>
  </si>
  <si>
    <r>
      <rPr>
        <sz val="8"/>
        <rFont val="Arial"/>
        <family val="2"/>
      </rPr>
      <t>Hood Theological Seminary                                                             ACCRED          I          B          NC      AMEZ                2,585       2,585                 4      9        15             39           217      162        11,850          460</t>
    </r>
  </si>
  <si>
    <r>
      <rPr>
        <sz val="8"/>
        <rFont val="Arial"/>
        <family val="2"/>
      </rPr>
      <t>Jesuit School of Theology of Santa Clara University</t>
    </r>
  </si>
  <si>
    <r>
      <rPr>
        <sz val="8"/>
        <rFont val="Arial"/>
        <family val="2"/>
      </rPr>
      <t>La Sierra University School of Religion</t>
    </r>
  </si>
  <si>
    <r>
      <rPr>
        <sz val="8"/>
        <rFont val="Arial"/>
        <family val="2"/>
      </rPr>
      <t>Lincoln Christian University - The Seminary</t>
    </r>
  </si>
  <si>
    <r>
      <rPr>
        <sz val="8"/>
        <rFont val="Arial"/>
        <family val="2"/>
      </rPr>
      <t xml:space="preserve">Lubbock Christian University College of Biblical Studies and
</t>
    </r>
    <r>
      <rPr>
        <sz val="8"/>
        <rFont val="Arial"/>
        <family val="2"/>
      </rPr>
      <t>Behavioral Sciences</t>
    </r>
  </si>
  <si>
    <r>
      <rPr>
        <sz val="8"/>
        <rFont val="Arial"/>
        <family val="2"/>
      </rPr>
      <t>Lutheran Theological Seminary at Gettysburg</t>
    </r>
  </si>
  <si>
    <r>
      <rPr>
        <sz val="8"/>
        <rFont val="Arial"/>
        <family val="2"/>
      </rPr>
      <t>Lutheran Theological Seminary at Philadelphia</t>
    </r>
  </si>
  <si>
    <r>
      <rPr>
        <sz val="8"/>
        <rFont val="Arial"/>
        <family val="2"/>
      </rPr>
      <t>McGill University Faculty of Religious Studies</t>
    </r>
  </si>
  <si>
    <r>
      <rPr>
        <sz val="8"/>
        <rFont val="Arial"/>
        <family val="2"/>
      </rPr>
      <t>Moody Theological Seminary and Graduate School</t>
    </r>
  </si>
  <si>
    <r>
      <rPr>
        <sz val="8"/>
        <rFont val="Arial"/>
        <family val="2"/>
      </rPr>
      <t>Moody Theological Seminary and Graduate School - Michigan</t>
    </r>
  </si>
  <si>
    <t>ACCRED</t>
  </si>
  <si>
    <r>
      <rPr>
        <sz val="8"/>
        <rFont val="Arial"/>
        <family val="2"/>
      </rPr>
      <t>Northeastern Seminary at Roberts Wesleyan College</t>
    </r>
  </si>
  <si>
    <r>
      <rPr>
        <sz val="8"/>
        <rFont val="Arial"/>
        <family val="2"/>
      </rPr>
      <t>Northwest Nazarene University School of Theology</t>
    </r>
  </si>
  <si>
    <r>
      <rPr>
        <sz val="8"/>
        <rFont val="Arial"/>
        <family val="2"/>
      </rPr>
      <t>Oral Roberts University College of Theology and Ministry</t>
    </r>
  </si>
  <si>
    <r>
      <rPr>
        <sz val="8"/>
        <rFont val="Arial"/>
        <family val="2"/>
      </rPr>
      <t>Puritan Reformed Seminary</t>
    </r>
  </si>
  <si>
    <r>
      <rPr>
        <sz val="8"/>
        <rFont val="Arial"/>
        <family val="2"/>
      </rPr>
      <t>Queen's School of Religion</t>
    </r>
  </si>
  <si>
    <r>
      <rPr>
        <sz val="8"/>
        <rFont val="Arial"/>
        <family val="2"/>
      </rPr>
      <t>Sacred Heart School of Theology</t>
    </r>
  </si>
  <si>
    <r>
      <rPr>
        <sz val="8"/>
        <rFont val="Arial"/>
        <family val="2"/>
      </rPr>
      <t>Shepherd University School of Theology</t>
    </r>
  </si>
  <si>
    <r>
      <rPr>
        <sz val="8"/>
        <rFont val="Arial"/>
        <family val="2"/>
      </rPr>
      <t>Sioux Falls Seminary</t>
    </r>
  </si>
  <si>
    <r>
      <rPr>
        <sz val="8"/>
        <rFont val="Arial"/>
        <family val="2"/>
      </rPr>
      <t>St. John's Seminary (MA)</t>
    </r>
  </si>
  <si>
    <r>
      <rPr>
        <sz val="8"/>
        <rFont val="Arial"/>
        <family val="2"/>
      </rPr>
      <t>St. John's University School of Theology – Seminary</t>
    </r>
  </si>
  <si>
    <r>
      <rPr>
        <sz val="8"/>
        <rFont val="Arial"/>
        <family val="2"/>
      </rPr>
      <t>St. Paul University Faculty of Theology</t>
    </r>
  </si>
  <si>
    <r>
      <rPr>
        <sz val="8"/>
        <rFont val="Arial"/>
        <family val="2"/>
      </rPr>
      <t>Toronto School of Theology</t>
    </r>
  </si>
  <si>
    <r>
      <rPr>
        <sz val="8"/>
        <rFont val="Arial"/>
        <family val="2"/>
      </rPr>
      <t>Turner School of Theology of Amridge University</t>
    </r>
  </si>
  <si>
    <r>
      <rPr>
        <sz val="8"/>
        <rFont val="Arial"/>
        <family val="2"/>
      </rPr>
      <t>Tyndale University College &amp; Seminary</t>
    </r>
  </si>
  <si>
    <r>
      <rPr>
        <sz val="8"/>
        <rFont val="Arial"/>
        <family val="2"/>
      </rPr>
      <t>University of St. Michael's College</t>
    </r>
  </si>
  <si>
    <r>
      <rPr>
        <sz val="8"/>
        <rFont val="Arial"/>
        <family val="2"/>
      </rPr>
      <t>University of Winnipeg Faculty of Theology</t>
    </r>
  </si>
  <si>
    <t>Column1</t>
  </si>
  <si>
    <r>
      <rPr>
        <sz val="8"/>
        <rFont val="Arial"/>
        <family val="2"/>
      </rPr>
      <t>Washington Baptist Theological Seminary of Washington Baptist</t>
    </r>
  </si>
  <si>
    <r>
      <rPr>
        <sz val="8"/>
        <rFont val="Arial"/>
        <family val="2"/>
      </rPr>
      <t>Waterloo Lutheran Seminary</t>
    </r>
  </si>
  <si>
    <r>
      <rPr>
        <sz val="8"/>
        <rFont val="Arial"/>
        <family val="2"/>
      </rPr>
      <t>CBAPTAA</t>
    </r>
  </si>
  <si>
    <r>
      <rPr>
        <sz val="8"/>
        <rFont val="Arial"/>
        <family val="2"/>
      </rPr>
      <t>World Mission University</t>
    </r>
  </si>
  <si>
    <t>Yale University Divinity School merger - Andover Newton Theological School</t>
  </si>
  <si>
    <t>Baptist Theological Seminary at Richmond - closed</t>
  </si>
  <si>
    <t>Bangor Theological Seminary - closed</t>
  </si>
  <si>
    <t>Lancaster - Capital Bible Seminary</t>
  </si>
  <si>
    <t>Carolina Graduate School of Divinity - closed</t>
  </si>
  <si>
    <t>Christ The King Seminary - closed</t>
  </si>
  <si>
    <t>Cincinnati Bible Seminary - closed</t>
  </si>
  <si>
    <t>Union Theological Seminary merger- Episcopal Divinity School</t>
  </si>
  <si>
    <t>Bexley merger Seabury-Western Theological Seminary</t>
  </si>
  <si>
    <t>Redeemer Theological Seminary - merged with Reformed</t>
  </si>
  <si>
    <t>Seminary of the Immaculate Conception merged with St Joseph</t>
  </si>
  <si>
    <t>Kairos merger - Taylor College and Seminary</t>
  </si>
  <si>
    <r>
      <rPr>
        <sz val="8"/>
        <rFont val="Arial"/>
        <family val="2"/>
      </rPr>
      <t>Washington Theological Union</t>
    </r>
    <r>
      <rPr>
        <sz val="10"/>
        <color rgb="FF000000"/>
        <rFont val="Times New Roman"/>
        <charset val="204"/>
      </rPr>
      <t xml:space="preserve"> - closed</t>
    </r>
  </si>
  <si>
    <t>Prov./ State</t>
  </si>
  <si>
    <t>Denom</t>
  </si>
  <si>
    <t xml:space="preserve">E&amp;G Expenditures $thousands	</t>
  </si>
  <si>
    <t xml:space="preserve">Total Expenditures $thousands	</t>
  </si>
  <si>
    <t>LT Invest $millions</t>
  </si>
  <si>
    <t>FT Faculty</t>
  </si>
  <si>
    <t>FTE Faculty</t>
  </si>
  <si>
    <t>Library Volumes (000)
Volumes (000)</t>
  </si>
  <si>
    <t>HC Enrollment</t>
  </si>
  <si>
    <t>FTE Enrollment</t>
  </si>
  <si>
    <t>Tuition MDiv</t>
  </si>
  <si>
    <t>Fees MDiv</t>
  </si>
  <si>
    <t>Status3</t>
  </si>
  <si>
    <t>IUC4</t>
  </si>
  <si>
    <t>Race5</t>
  </si>
  <si>
    <t>Name 2011-2012 data</t>
  </si>
  <si>
    <r>
      <rPr>
        <sz val="8"/>
        <rFont val="Arial"/>
        <family val="2"/>
      </rPr>
      <t>Name</t>
    </r>
    <r>
      <rPr>
        <sz val="8"/>
        <rFont val="Arial"/>
      </rPr>
      <t xml:space="preserve"> 2021-2022</t>
    </r>
  </si>
  <si>
    <t>Athenaeum of Ohio</t>
  </si>
  <si>
    <t>Lutheran Theological Seminary at Philadelphia and Gettysburg</t>
  </si>
  <si>
    <t>Holy Apostles College and Seminary</t>
  </si>
  <si>
    <t>Faculty FT / Faculty FTE</t>
  </si>
  <si>
    <t>FT Faculty / Student Head Count</t>
  </si>
  <si>
    <t>$ Expenditures / Head Count</t>
  </si>
  <si>
    <t>Expenditures
$thousands</t>
  </si>
  <si>
    <t>$ Expenditures / FTE Student</t>
  </si>
  <si>
    <t>Faculty FT change 2011-2012 to 2021-2022</t>
  </si>
  <si>
    <t>Schools not included in 2021-2022 NOTES</t>
  </si>
  <si>
    <t>Raw Head Count Growth 2011-12 to 2021-23</t>
  </si>
  <si>
    <t>Raw FTE enrollment Growth 2011-12 to 2021-24</t>
  </si>
  <si>
    <t>Head Count Growth % 2011-12 to 2021-22</t>
  </si>
  <si>
    <t>Student FTE Growth % 2011-12 to 2021-22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</si>
</sst>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9" x14ac:knownFonts="1">
    <font>
      <sz val="10"/>
      <color rgb="FF000000"/>
      <name val="Times New Roman"/>
      <charset val="204"/>
    </font>
    <font>
      <sz val="8"/>
      <name val="Arial"/>
    </font>
    <font>
      <sz val="8"/>
      <color rgb="FF00000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0"/>
      <color rgb="FF000000"/>
      <name val="Times New Roman"/>
      <family val="2"/>
      <charset val="204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8F8FF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DCDCDC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8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93">
    <xf numFmtId="0" fontId="0" fillId="0" borderId="0" xfId="0" applyFill="1" applyBorder="1" applyAlignment="1">
      <alignment horizontal="left" vertical="top"/>
    </xf>
    <xf numFmtId="0" fontId="1" fillId="0" borderId="4" xfId="0" applyFont="1" applyFill="1" applyBorder="1" applyAlignment="1">
      <alignment horizontal="center" vertical="top" wrapText="1"/>
    </xf>
    <xf numFmtId="3" fontId="2" fillId="0" borderId="4" xfId="0" applyNumberFormat="1" applyFont="1" applyFill="1" applyBorder="1" applyAlignment="1">
      <alignment horizontal="right" vertical="top" shrinkToFit="1"/>
    </xf>
    <xf numFmtId="1" fontId="2" fillId="0" borderId="4" xfId="0" applyNumberFormat="1" applyFont="1" applyFill="1" applyBorder="1" applyAlignment="1">
      <alignment horizontal="right" vertical="top" shrinkToFit="1"/>
    </xf>
    <xf numFmtId="1" fontId="2" fillId="0" borderId="6" xfId="0" applyNumberFormat="1" applyFont="1" applyFill="1" applyBorder="1" applyAlignment="1">
      <alignment horizontal="right" vertical="top" shrinkToFit="1"/>
    </xf>
    <xf numFmtId="1" fontId="2" fillId="0" borderId="5" xfId="0" applyNumberFormat="1" applyFont="1" applyFill="1" applyBorder="1" applyAlignment="1">
      <alignment horizontal="right" vertical="top" shrinkToFit="1"/>
    </xf>
    <xf numFmtId="0" fontId="1" fillId="0" borderId="1" xfId="0" applyFont="1" applyFill="1" applyBorder="1" applyAlignment="1">
      <alignment horizontal="center" vertical="top" wrapText="1"/>
    </xf>
    <xf numFmtId="3" fontId="2" fillId="0" borderId="1" xfId="0" applyNumberFormat="1" applyFont="1" applyFill="1" applyBorder="1" applyAlignment="1">
      <alignment horizontal="right" vertical="top" shrinkToFit="1"/>
    </xf>
    <xf numFmtId="1" fontId="2" fillId="0" borderId="1" xfId="0" applyNumberFormat="1" applyFont="1" applyFill="1" applyBorder="1" applyAlignment="1">
      <alignment horizontal="right" vertical="top" shrinkToFit="1"/>
    </xf>
    <xf numFmtId="1" fontId="2" fillId="0" borderId="3" xfId="0" applyNumberFormat="1" applyFont="1" applyFill="1" applyBorder="1" applyAlignment="1">
      <alignment horizontal="right" vertical="top" shrinkToFit="1"/>
    </xf>
    <xf numFmtId="1" fontId="2" fillId="0" borderId="2" xfId="0" applyNumberFormat="1" applyFont="1" applyFill="1" applyBorder="1" applyAlignment="1">
      <alignment horizontal="right" vertical="top" shrinkToFit="1"/>
    </xf>
    <xf numFmtId="0" fontId="1" fillId="0" borderId="7" xfId="0" applyFont="1" applyFill="1" applyBorder="1" applyAlignment="1">
      <alignment horizontal="center" vertical="top" wrapText="1"/>
    </xf>
    <xf numFmtId="3" fontId="2" fillId="0" borderId="7" xfId="0" applyNumberFormat="1" applyFont="1" applyFill="1" applyBorder="1" applyAlignment="1">
      <alignment horizontal="right" vertical="top" shrinkToFit="1"/>
    </xf>
    <xf numFmtId="1" fontId="2" fillId="0" borderId="7" xfId="0" applyNumberFormat="1" applyFont="1" applyFill="1" applyBorder="1" applyAlignment="1">
      <alignment horizontal="right" vertical="top" shrinkToFit="1"/>
    </xf>
    <xf numFmtId="1" fontId="2" fillId="0" borderId="9" xfId="0" applyNumberFormat="1" applyFont="1" applyFill="1" applyBorder="1" applyAlignment="1">
      <alignment horizontal="right" vertical="top" shrinkToFit="1"/>
    </xf>
    <xf numFmtId="1" fontId="2" fillId="0" borderId="8" xfId="0" applyNumberFormat="1" applyFont="1" applyFill="1" applyBorder="1" applyAlignment="1">
      <alignment horizontal="right" vertical="top" shrinkToFit="1"/>
    </xf>
    <xf numFmtId="3" fontId="2" fillId="0" borderId="5" xfId="0" applyNumberFormat="1" applyFont="1" applyFill="1" applyBorder="1" applyAlignment="1">
      <alignment horizontal="right" vertical="top" shrinkToFit="1"/>
    </xf>
    <xf numFmtId="3" fontId="2" fillId="0" borderId="6" xfId="0" applyNumberFormat="1" applyFont="1" applyFill="1" applyBorder="1" applyAlignment="1">
      <alignment horizontal="right" vertical="top" shrinkToFit="1"/>
    </xf>
    <xf numFmtId="0" fontId="1" fillId="0" borderId="6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left" vertical="top" wrapText="1"/>
    </xf>
    <xf numFmtId="3" fontId="2" fillId="0" borderId="2" xfId="0" applyNumberFormat="1" applyFont="1" applyFill="1" applyBorder="1" applyAlignment="1">
      <alignment horizontal="right" vertical="top" shrinkToFit="1"/>
    </xf>
    <xf numFmtId="3" fontId="2" fillId="0" borderId="8" xfId="0" applyNumberFormat="1" applyFont="1" applyFill="1" applyBorder="1" applyAlignment="1">
      <alignment horizontal="right" vertical="top" shrinkToFi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left" vertical="top" wrapText="1" indent="2"/>
    </xf>
    <xf numFmtId="0" fontId="0" fillId="2" borderId="7" xfId="0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left" vertical="top" wrapText="1" indent="1"/>
    </xf>
    <xf numFmtId="0" fontId="3" fillId="2" borderId="9" xfId="0" applyFont="1" applyFill="1" applyBorder="1" applyAlignment="1">
      <alignment horizontal="left" vertical="top" wrapText="1" indent="1"/>
    </xf>
    <xf numFmtId="0" fontId="3" fillId="2" borderId="8" xfId="0" applyFont="1" applyFill="1" applyBorder="1" applyAlignment="1">
      <alignment horizontal="left" vertical="top" wrapText="1" indent="1"/>
    </xf>
    <xf numFmtId="0" fontId="3" fillId="2" borderId="8" xfId="0" applyFont="1" applyFill="1" applyBorder="1" applyAlignment="1">
      <alignment horizontal="right" vertical="top" wrapText="1" indent="1"/>
    </xf>
    <xf numFmtId="0" fontId="0" fillId="0" borderId="0" xfId="0" applyFill="1" applyBorder="1" applyAlignment="1">
      <alignment horizontal="right" vertical="top"/>
    </xf>
    <xf numFmtId="0" fontId="1" fillId="0" borderId="1" xfId="0" applyFont="1" applyFill="1" applyBorder="1" applyAlignment="1">
      <alignment vertical="top" wrapText="1"/>
    </xf>
    <xf numFmtId="0" fontId="1" fillId="0" borderId="4" xfId="0" applyFont="1" applyFill="1" applyBorder="1" applyAlignment="1">
      <alignment vertical="top" wrapText="1"/>
    </xf>
    <xf numFmtId="0" fontId="1" fillId="0" borderId="7" xfId="0" applyFont="1" applyFill="1" applyBorder="1" applyAlignment="1">
      <alignment vertical="top" wrapText="1"/>
    </xf>
    <xf numFmtId="0" fontId="0" fillId="0" borderId="0" xfId="0" applyFill="1" applyBorder="1" applyAlignment="1">
      <alignment vertical="top"/>
    </xf>
    <xf numFmtId="0" fontId="1" fillId="2" borderId="7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/>
    </xf>
    <xf numFmtId="0" fontId="3" fillId="0" borderId="0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vertical="top" wrapText="1"/>
    </xf>
    <xf numFmtId="3" fontId="2" fillId="0" borderId="10" xfId="0" applyNumberFormat="1" applyFont="1" applyFill="1" applyBorder="1" applyAlignment="1">
      <alignment horizontal="right" vertical="top" shrinkToFit="1"/>
    </xf>
    <xf numFmtId="1" fontId="2" fillId="0" borderId="10" xfId="0" applyNumberFormat="1" applyFont="1" applyFill="1" applyBorder="1" applyAlignment="1">
      <alignment horizontal="right" vertical="top" shrinkToFit="1"/>
    </xf>
    <xf numFmtId="1" fontId="2" fillId="0" borderId="10" xfId="0" applyNumberFormat="1" applyFont="1" applyFill="1" applyBorder="1" applyAlignment="1">
      <alignment vertical="top" shrinkToFi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top" wrapText="1"/>
    </xf>
    <xf numFmtId="3" fontId="2" fillId="0" borderId="0" xfId="0" applyNumberFormat="1" applyFont="1" applyFill="1" applyBorder="1" applyAlignment="1">
      <alignment horizontal="right" vertical="top" shrinkToFit="1"/>
    </xf>
    <xf numFmtId="1" fontId="2" fillId="0" borderId="0" xfId="0" applyNumberFormat="1" applyFont="1" applyFill="1" applyBorder="1" applyAlignment="1">
      <alignment horizontal="right" vertical="top" shrinkToFit="1"/>
    </xf>
    <xf numFmtId="1" fontId="2" fillId="0" borderId="0" xfId="0" applyNumberFormat="1" applyFont="1" applyFill="1" applyBorder="1" applyAlignment="1">
      <alignment vertical="top" shrinkToFit="1"/>
    </xf>
    <xf numFmtId="3" fontId="2" fillId="0" borderId="0" xfId="0" applyNumberFormat="1" applyFont="1" applyFill="1" applyBorder="1" applyAlignment="1">
      <alignment vertical="top" shrinkToFit="1"/>
    </xf>
    <xf numFmtId="0" fontId="0" fillId="0" borderId="0" xfId="0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right" vertical="top" wrapText="1"/>
    </xf>
    <xf numFmtId="1" fontId="4" fillId="3" borderId="6" xfId="0" applyNumberFormat="1" applyFont="1" applyFill="1" applyBorder="1" applyAlignment="1">
      <alignment horizontal="right" vertical="top" shrinkToFit="1"/>
    </xf>
    <xf numFmtId="0" fontId="3" fillId="3" borderId="0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vertical="top" wrapText="1"/>
    </xf>
    <xf numFmtId="3" fontId="4" fillId="3" borderId="0" xfId="0" applyNumberFormat="1" applyFont="1" applyFill="1" applyBorder="1" applyAlignment="1">
      <alignment horizontal="right" vertical="top" shrinkToFit="1"/>
    </xf>
    <xf numFmtId="1" fontId="4" fillId="3" borderId="0" xfId="0" applyNumberFormat="1" applyFont="1" applyFill="1" applyBorder="1" applyAlignment="1">
      <alignment horizontal="right" vertical="top" shrinkToFit="1"/>
    </xf>
    <xf numFmtId="1" fontId="4" fillId="3" borderId="0" xfId="0" applyNumberFormat="1" applyFont="1" applyFill="1" applyBorder="1" applyAlignment="1">
      <alignment vertical="top" shrinkToFit="1"/>
    </xf>
    <xf numFmtId="0" fontId="0" fillId="0" borderId="0" xfId="0" applyFill="1" applyBorder="1" applyAlignment="1">
      <alignment horizontal="left" wrapText="1"/>
    </xf>
    <xf numFmtId="3" fontId="2" fillId="4" borderId="0" xfId="0" applyNumberFormat="1" applyFont="1" applyFill="1" applyBorder="1" applyAlignment="1">
      <alignment horizontal="right" vertical="top" shrinkToFit="1"/>
    </xf>
    <xf numFmtId="0" fontId="5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vertical="top" wrapText="1"/>
    </xf>
    <xf numFmtId="0" fontId="1" fillId="2" borderId="0" xfId="0" applyFont="1" applyFill="1" applyBorder="1" applyAlignment="1">
      <alignment horizontal="left" vertical="top" wrapText="1" indent="1"/>
    </xf>
    <xf numFmtId="0" fontId="3" fillId="2" borderId="9" xfId="0" applyFont="1" applyFill="1" applyBorder="1" applyAlignment="1">
      <alignment horizontal="left" vertical="center" wrapText="1"/>
    </xf>
    <xf numFmtId="2" fontId="2" fillId="0" borderId="0" xfId="0" applyNumberFormat="1" applyFont="1" applyFill="1" applyBorder="1" applyAlignment="1">
      <alignment horizontal="right" vertical="top" shrinkToFit="1"/>
    </xf>
    <xf numFmtId="2" fontId="0" fillId="0" borderId="0" xfId="0" applyNumberFormat="1" applyFill="1" applyBorder="1" applyAlignment="1">
      <alignment horizontal="left" vertical="top"/>
    </xf>
    <xf numFmtId="0" fontId="3" fillId="0" borderId="6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vertical="top" wrapText="1"/>
    </xf>
    <xf numFmtId="0" fontId="3" fillId="0" borderId="4" xfId="0" applyFont="1" applyFill="1" applyBorder="1" applyAlignment="1">
      <alignment horizontal="center" vertical="top" wrapText="1"/>
    </xf>
    <xf numFmtId="1" fontId="0" fillId="0" borderId="0" xfId="0" applyNumberForma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2" fontId="3" fillId="2" borderId="0" xfId="0" applyNumberFormat="1" applyFont="1" applyFill="1" applyBorder="1" applyAlignment="1">
      <alignment horizontal="left" vertical="top" wrapText="1" indent="1"/>
    </xf>
    <xf numFmtId="2" fontId="3" fillId="2" borderId="11" xfId="0" applyNumberFormat="1" applyFont="1" applyFill="1" applyBorder="1" applyAlignment="1">
      <alignment horizontal="left" vertical="top" wrapText="1" indent="1"/>
    </xf>
    <xf numFmtId="2" fontId="2" fillId="0" borderId="12" xfId="0" applyNumberFormat="1" applyFont="1" applyFill="1" applyBorder="1" applyAlignment="1">
      <alignment horizontal="right" vertical="top" shrinkToFit="1"/>
    </xf>
    <xf numFmtId="2" fontId="2" fillId="0" borderId="11" xfId="0" applyNumberFormat="1" applyFont="1" applyFill="1" applyBorder="1" applyAlignment="1">
      <alignment horizontal="right" vertical="top" shrinkToFit="1"/>
    </xf>
    <xf numFmtId="4" fontId="2" fillId="0" borderId="1" xfId="0" applyNumberFormat="1" applyFont="1" applyFill="1" applyBorder="1" applyAlignment="1">
      <alignment horizontal="right" vertical="top" shrinkToFit="1"/>
    </xf>
    <xf numFmtId="4" fontId="2" fillId="0" borderId="4" xfId="0" applyNumberFormat="1" applyFont="1" applyFill="1" applyBorder="1" applyAlignment="1">
      <alignment horizontal="right" vertical="top" shrinkToFit="1"/>
    </xf>
    <xf numFmtId="4" fontId="2" fillId="0" borderId="7" xfId="0" applyNumberFormat="1" applyFont="1" applyFill="1" applyBorder="1" applyAlignment="1">
      <alignment horizontal="right" vertical="top" shrinkToFit="1"/>
    </xf>
    <xf numFmtId="4" fontId="0" fillId="0" borderId="0" xfId="0" applyNumberFormat="1" applyFill="1" applyBorder="1" applyAlignment="1">
      <alignment horizontal="left" vertical="top"/>
    </xf>
    <xf numFmtId="0" fontId="3" fillId="2" borderId="7" xfId="0" applyFont="1" applyFill="1" applyBorder="1" applyAlignment="1">
      <alignment horizontal="left" vertical="top" wrapText="1"/>
    </xf>
    <xf numFmtId="164" fontId="2" fillId="0" borderId="12" xfId="0" applyNumberFormat="1" applyFont="1" applyFill="1" applyBorder="1" applyAlignment="1">
      <alignment horizontal="right" vertical="top" shrinkToFit="1"/>
    </xf>
    <xf numFmtId="164" fontId="2" fillId="0" borderId="0" xfId="0" applyNumberFormat="1" applyFont="1" applyFill="1" applyBorder="1" applyAlignment="1">
      <alignment horizontal="right" vertical="top" shrinkToFit="1"/>
    </xf>
    <xf numFmtId="164" fontId="2" fillId="0" borderId="11" xfId="0" applyNumberFormat="1" applyFont="1" applyFill="1" applyBorder="1" applyAlignment="1">
      <alignment horizontal="right" vertical="top" shrinkToFit="1"/>
    </xf>
    <xf numFmtId="3" fontId="4" fillId="0" borderId="0" xfId="0" applyNumberFormat="1" applyFont="1" applyFill="1" applyBorder="1" applyAlignment="1">
      <alignment horizontal="right" vertical="top" shrinkToFit="1"/>
    </xf>
    <xf numFmtId="1" fontId="4" fillId="0" borderId="0" xfId="0" applyNumberFormat="1" applyFont="1" applyFill="1" applyBorder="1" applyAlignment="1">
      <alignment horizontal="right" vertical="top" shrinkToFit="1"/>
    </xf>
    <xf numFmtId="1" fontId="4" fillId="0" borderId="0" xfId="0" applyNumberFormat="1" applyFont="1" applyFill="1" applyBorder="1" applyAlignment="1">
      <alignment vertical="top" shrinkToFit="1"/>
    </xf>
    <xf numFmtId="0" fontId="0" fillId="0" borderId="0" xfId="0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horizontal="right" vertical="top"/>
    </xf>
    <xf numFmtId="1" fontId="2" fillId="0" borderId="0" xfId="0" applyNumberFormat="1" applyFont="1" applyFill="1" applyBorder="1" applyAlignment="1">
      <alignment horizontal="right" vertical="top"/>
    </xf>
    <xf numFmtId="4" fontId="8" fillId="2" borderId="7" xfId="0" applyNumberFormat="1" applyFont="1" applyFill="1" applyBorder="1" applyAlignment="1">
      <alignment horizontal="left" vertical="top" wrapText="1"/>
    </xf>
  </cellXfs>
  <cellStyles count="1">
    <cellStyle name="Normal" xfId="0" builtinId="0"/>
  </cellStyles>
  <dxfs count="43">
    <dxf>
      <font>
        <strike val="0"/>
        <outline val="0"/>
        <shadow val="0"/>
        <u val="none"/>
        <vertAlign val="baseline"/>
        <sz val="8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right" vertical="top" textRotation="0" indent="0" justifyLastLine="0" readingOrder="0"/>
    </dxf>
    <dxf>
      <font>
        <strike val="0"/>
        <outline val="0"/>
        <shadow val="0"/>
        <u val="none"/>
        <vertAlign val="baseline"/>
        <sz val="8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right" vertical="top" textRotation="0" indent="0" justifyLastLine="0" readingOrder="0"/>
    </dxf>
    <dxf>
      <font>
        <strike val="0"/>
        <outline val="0"/>
        <shadow val="0"/>
        <u val="none"/>
        <vertAlign val="baseline"/>
        <sz val="8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right" vertical="top" textRotation="0" indent="0" justifyLastLine="0" readingOrder="0"/>
    </dxf>
    <dxf>
      <font>
        <strike val="0"/>
        <outline val="0"/>
        <shadow val="0"/>
        <u val="none"/>
        <vertAlign val="baseline"/>
        <sz val="8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right" vertical="top" textRotation="0" indent="0" justifyLastLine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1" readingOrder="0"/>
      <border diagonalUp="0" diagonalDown="0" outline="0">
        <left style="thin">
          <color rgb="FF00000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1" readingOrder="0"/>
      <border diagonalUp="0" diagonalDown="0" outline="0">
        <left/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family val="2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1" readingOrder="0"/>
      <border diagonalUp="0" diagonalDown="0" outline="0">
        <left style="thin">
          <color rgb="FF00000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1" readingOrder="0"/>
      <border diagonalUp="0" diagonalDown="0" outline="0">
        <left/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1" readingOrder="0"/>
      <border diagonalUp="0" diagonalDown="0" outline="0">
        <left style="thin">
          <color rgb="FF00000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1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1" readingOrder="0"/>
      <border diagonalUp="0" diagonalDown="0">
        <left style="thin">
          <color rgb="FF000000"/>
        </left>
        <right style="thin">
          <color rgb="FF00000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1" readingOrder="0"/>
      <border diagonalUp="0" diagonalDown="0">
        <left style="thin">
          <color rgb="FF000000"/>
        </left>
        <right style="thin">
          <color rgb="FF00000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1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/>
        <right style="thin">
          <color rgb="FF000000"/>
        </right>
        <top/>
        <bottom/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rgb="FFF8F8FF"/>
        </patternFill>
      </fill>
      <alignment horizontal="left" vertical="top" textRotation="0" wrapText="1" indent="1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36FF41D-5F18-40E7-8F14-1E8FB914220C}" name="Table1" displayName="Table1" ref="A1:AM302" totalsRowShown="0" headerRowDxfId="42" dataDxfId="40" headerRowBorderDxfId="41" tableBorderDxfId="39">
  <autoFilter ref="A1:AM302" xr:uid="{0E9A66E9-210C-408D-821E-501A9FE40870}"/>
  <sortState ref="A2:AM302">
    <sortCondition ref="A1:A302"/>
  </sortState>
  <tableColumns count="39">
    <tableColumn id="1" xr3:uid="{5C50FE80-C805-4E3B-800D-B78F7AAB62D6}" name="Name 2021-2022" dataDxfId="38"/>
    <tableColumn id="2" xr3:uid="{501CF0BA-7321-4CF4-B8F8-D5825B0FFD63}" name="Status" dataDxfId="37"/>
    <tableColumn id="3" xr3:uid="{7E181486-4D30-454D-81EA-9B47A1E118C4}" name="IUC" dataDxfId="36"/>
    <tableColumn id="4" xr3:uid="{A70929CC-C1C0-47AF-A87A-8CCAD9F30E44}" name="Race" dataDxfId="35"/>
    <tableColumn id="5" xr3:uid="{B64CFE4C-8DF9-487D-815B-4BBDB7D422F7}" name="Prov/ State" dataDxfId="34"/>
    <tableColumn id="6" xr3:uid="{17CFC219-67E2-4762-BE18-142A5D1511CC}" name="Church/ Denom" dataDxfId="33"/>
    <tableColumn id="7" xr3:uid="{774C1F07-D4DC-4617-BF9F-61645DC495E3}" name="Expenditures_x000a_$thousands" dataDxfId="32"/>
    <tableColumn id="36" xr3:uid="{FE2EF735-0965-480C-B3F5-202F1DD3EF3A}" name="$ Expenditures / Head Count" dataDxfId="31">
      <calculatedColumnFormula>(G2/N2)</calculatedColumnFormula>
    </tableColumn>
    <tableColumn id="37" xr3:uid="{C85D05C5-DCB4-4410-96C6-6D779AC07575}" name="$ Expenditures / FTE Student" dataDxfId="30">
      <calculatedColumnFormula>(G2/P2)</calculatedColumnFormula>
    </tableColumn>
    <tableColumn id="8" xr3:uid="{3F8B58B9-D538-4DF7-AA32-3B43A1917DDB}" name="LT Invest_x000a_$millions" dataDxfId="29"/>
    <tableColumn id="9" xr3:uid="{AC22C46E-070D-4A53-A73C-7D2C7AA48109}" name="Faculty FT" dataDxfId="28"/>
    <tableColumn id="10" xr3:uid="{D983B1EE-CEC1-4771-8FB1-B5A798404746}" name="FTE" dataDxfId="27"/>
    <tableColumn id="33" xr3:uid="{88EA68C1-772E-47AB-9E14-C839C5F82174}" name="Faculty FT / Faculty FTE" dataDxfId="26">
      <calculatedColumnFormula>(K2/L2)</calculatedColumnFormula>
    </tableColumn>
    <tableColumn id="11" xr3:uid="{AFFEEF37-758F-460F-BE10-004622919E62}" name="Enrollment HC " dataDxfId="25"/>
    <tableColumn id="34" xr3:uid="{98895F62-0AC6-4D28-9D9A-866465F7A2E4}" name="FT Faculty / Student Head Count" dataDxfId="24">
      <calculatedColumnFormula>(K2/N2)</calculatedColumnFormula>
    </tableColumn>
    <tableColumn id="12" xr3:uid="{2238CDB5-AA1F-4326-9906-9A2A828BCAE6}" name="Enrollment FTE" dataDxfId="23"/>
    <tableColumn id="13" xr3:uid="{241EA040-2060-4DA7-8561-9E43C380093B}" name="MDiv Tuition + Fees" dataDxfId="22"/>
    <tableColumn id="31" xr3:uid="{1AD397AE-5621-4D2C-AF97-D70F30EED3E6}" name="Head Count Growth % 2011-12 to 2021-22" dataDxfId="21">
      <calculatedColumnFormula>(N2-AJ2)/AJ2</calculatedColumnFormula>
    </tableColumn>
    <tableColumn id="35" xr3:uid="{70418213-73B6-4ABB-A2A2-B5CA0590FEE2}" name="Raw Head Count Growth 2011-12 to 2021-23" dataDxfId="20">
      <calculatedColumnFormula>(N2-AJ2)</calculatedColumnFormula>
    </tableColumn>
    <tableColumn id="39" xr3:uid="{7FDD422A-8564-4DF3-B29F-5CC9EC4C1489}" name="Raw FTE enrollment Growth 2011-12 to 2021-24" dataDxfId="19">
      <calculatedColumnFormula>(P2-AJ2)</calculatedColumnFormula>
    </tableColumn>
    <tableColumn id="32" xr3:uid="{2568B44A-D073-4A1E-ABA4-CE82C04F62B4}" name="Student FTE Growth % 2011-12 to 2021-22" dataDxfId="18">
      <calculatedColumnFormula>(P2-AJ2)/AJ2</calculatedColumnFormula>
    </tableColumn>
    <tableColumn id="38" xr3:uid="{085C0844-9886-471D-8252-4B669121F575}" name="Faculty FT change 2011-2012 to 2021-2022" dataDxfId="17">
      <calculatedColumnFormula>(K2-AG2)/AG2</calculatedColumnFormula>
    </tableColumn>
    <tableColumn id="30" xr3:uid="{765D94B7-8F5D-421E-99C2-CC503C55A978}" name="Column1" dataDxfId="16"/>
    <tableColumn id="14" xr3:uid="{F3B37EE3-6B48-4C2F-BCD1-662EBB8BFA62}" name="Name 2011-2012 data" dataDxfId="15"/>
    <tableColumn id="15" xr3:uid="{FE3C8D02-6FD0-4BC7-A8C3-F079BC6C4C27}" name="Status3" dataDxfId="14"/>
    <tableColumn id="16" xr3:uid="{3E495336-8141-446C-993C-47B872A26294}" name="IUC4" dataDxfId="13"/>
    <tableColumn id="17" xr3:uid="{980A45CC-8EAC-47DA-909D-02D6F43C8C7A}" name="Race5" dataDxfId="12"/>
    <tableColumn id="18" xr3:uid="{AFDBE1A8-17B8-497A-99A2-97B0FAE0D8D5}" name="Prov./ State" dataDxfId="11"/>
    <tableColumn id="19" xr3:uid="{B7552772-7FB4-4C59-A670-A0F0F75C36A8}" name="Denom" dataDxfId="10"/>
    <tableColumn id="20" xr3:uid="{45B8DE20-88F0-47F3-9547-2521F4CE8682}" name="E&amp;G Expenditures $thousands_x0009_" dataDxfId="9"/>
    <tableColumn id="21" xr3:uid="{678EA887-1518-44B0-B855-1CA685AED330}" name="Total Expenditures $thousands_x0009_" dataDxfId="8"/>
    <tableColumn id="22" xr3:uid="{23676779-617A-45F6-9FDD-A408ECF85859}" name="LT Invest $millions" dataDxfId="7"/>
    <tableColumn id="23" xr3:uid="{164D3209-886B-4D35-898C-E90916EEF109}" name="FT Faculty" dataDxfId="6"/>
    <tableColumn id="24" xr3:uid="{A8D20A91-A6BF-4C81-BE6E-D69B05EF2BA3}" name="FTE Faculty" dataDxfId="5"/>
    <tableColumn id="25" xr3:uid="{56E199F6-B1AE-4576-999A-E1ABCB230AD6}" name="Library Volumes (000)_x000a_Volumes (000)" dataDxfId="4"/>
    <tableColumn id="26" xr3:uid="{AA87AF15-DE61-479A-85F7-3DDCDCF1244B}" name="HC Enrollment" dataDxfId="3"/>
    <tableColumn id="27" xr3:uid="{1C09F792-37B6-4756-A560-1FB39528836D}" name="FTE Enrollment" dataDxfId="2"/>
    <tableColumn id="28" xr3:uid="{D7B822D5-2AB1-4B04-9331-5460AC1D1575}" name="Tuition MDiv" dataDxfId="1"/>
    <tableColumn id="29" xr3:uid="{C9A1BF5A-AE5D-45AE-8D79-31EF30C9022A}" name="Fees MDiv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N342"/>
  <sheetViews>
    <sheetView tabSelected="1" workbookViewId="0">
      <pane ySplit="1" topLeftCell="A2" activePane="bottomLeft" state="frozen"/>
      <selection pane="bottomLeft" activeCell="A32" sqref="A32"/>
    </sheetView>
  </sheetViews>
  <sheetFormatPr defaultRowHeight="12.75" x14ac:dyDescent="0.2"/>
  <cols>
    <col min="1" max="1" width="51.33203125" customWidth="1"/>
    <col min="2" max="2" width="10.5" style="34" customWidth="1"/>
    <col min="3" max="3" width="6.83203125" style="36" customWidth="1"/>
    <col min="4" max="4" width="7.83203125" style="36" customWidth="1"/>
    <col min="5" max="5" width="14" style="36" customWidth="1"/>
    <col min="6" max="6" width="14.5" customWidth="1"/>
    <col min="7" max="7" width="8.5" customWidth="1"/>
    <col min="8" max="8" width="9" style="79" customWidth="1"/>
    <col min="9" max="9" width="8.5" style="79" customWidth="1"/>
    <col min="10" max="10" width="7.1640625" customWidth="1"/>
    <col min="11" max="11" width="9.6640625" style="30" customWidth="1"/>
    <col min="12" max="12" width="9.1640625" customWidth="1"/>
    <col min="13" max="13" width="9.1640625" style="66" customWidth="1"/>
    <col min="14" max="14" width="9.33203125" customWidth="1"/>
    <col min="15" max="15" width="12.6640625" customWidth="1"/>
    <col min="16" max="16" width="9.1640625" style="66" customWidth="1"/>
    <col min="17" max="17" width="12" customWidth="1"/>
    <col min="18" max="20" width="9.6640625" customWidth="1"/>
    <col min="21" max="23" width="9.6640625" style="66" customWidth="1"/>
    <col min="24" max="24" width="38.33203125" customWidth="1"/>
    <col min="25" max="25" width="14.83203125" customWidth="1"/>
    <col min="26" max="37" width="9.33203125" customWidth="1"/>
    <col min="38" max="39" width="9.33203125" hidden="1" customWidth="1"/>
  </cols>
  <sheetData>
    <row r="1" spans="1:40" ht="83.25" customHeight="1" x14ac:dyDescent="0.2">
      <c r="A1" s="64" t="s">
        <v>517</v>
      </c>
      <c r="B1" s="23" t="s">
        <v>0</v>
      </c>
      <c r="C1" s="23" t="s">
        <v>1</v>
      </c>
      <c r="D1" s="23" t="s">
        <v>2</v>
      </c>
      <c r="E1" s="35" t="s">
        <v>3</v>
      </c>
      <c r="F1" s="24" t="s">
        <v>4</v>
      </c>
      <c r="G1" s="80" t="s">
        <v>524</v>
      </c>
      <c r="H1" s="92" t="s">
        <v>523</v>
      </c>
      <c r="I1" s="92" t="s">
        <v>525</v>
      </c>
      <c r="J1" s="25" t="s">
        <v>5</v>
      </c>
      <c r="K1" s="29" t="s">
        <v>421</v>
      </c>
      <c r="L1" s="27" t="s">
        <v>420</v>
      </c>
      <c r="M1" s="73" t="s">
        <v>521</v>
      </c>
      <c r="N1" s="28" t="s">
        <v>422</v>
      </c>
      <c r="O1" s="73" t="s">
        <v>522</v>
      </c>
      <c r="P1" s="27" t="s">
        <v>423</v>
      </c>
      <c r="Q1" s="26" t="s">
        <v>6</v>
      </c>
      <c r="R1" s="72" t="s">
        <v>530</v>
      </c>
      <c r="S1" s="72" t="s">
        <v>528</v>
      </c>
      <c r="T1" s="72" t="s">
        <v>529</v>
      </c>
      <c r="U1" s="72" t="s">
        <v>531</v>
      </c>
      <c r="V1" s="72" t="s">
        <v>526</v>
      </c>
      <c r="W1" s="63" t="s">
        <v>483</v>
      </c>
      <c r="X1" s="49" t="s">
        <v>516</v>
      </c>
      <c r="Y1" s="49" t="s">
        <v>513</v>
      </c>
      <c r="Z1" s="87" t="s">
        <v>514</v>
      </c>
      <c r="AA1" s="87" t="s">
        <v>515</v>
      </c>
      <c r="AB1" s="87" t="s">
        <v>501</v>
      </c>
      <c r="AC1" s="49" t="s">
        <v>502</v>
      </c>
      <c r="AD1" s="88" t="s">
        <v>503</v>
      </c>
      <c r="AE1" s="88" t="s">
        <v>504</v>
      </c>
      <c r="AF1" s="49" t="s">
        <v>505</v>
      </c>
      <c r="AG1" s="62" t="s">
        <v>506</v>
      </c>
      <c r="AH1" s="89" t="s">
        <v>507</v>
      </c>
      <c r="AI1" s="62" t="s">
        <v>508</v>
      </c>
      <c r="AJ1" s="62" t="s">
        <v>509</v>
      </c>
      <c r="AK1" s="89" t="s">
        <v>510</v>
      </c>
      <c r="AL1" s="89" t="s">
        <v>511</v>
      </c>
      <c r="AM1" s="89" t="s">
        <v>512</v>
      </c>
      <c r="AN1" s="49"/>
    </row>
    <row r="2" spans="1:40" ht="12.95" customHeight="1" x14ac:dyDescent="0.2">
      <c r="A2" s="19" t="s">
        <v>7</v>
      </c>
      <c r="B2" s="31" t="s">
        <v>8</v>
      </c>
      <c r="C2" s="6" t="s">
        <v>9</v>
      </c>
      <c r="D2" s="6" t="s">
        <v>10</v>
      </c>
      <c r="E2" s="6" t="s">
        <v>11</v>
      </c>
      <c r="F2" s="31" t="s">
        <v>12</v>
      </c>
      <c r="G2" s="7">
        <v>3514</v>
      </c>
      <c r="H2" s="76">
        <f>(G2/N2)</f>
        <v>19.741573033707866</v>
      </c>
      <c r="I2" s="76">
        <f>(G2/P2)</f>
        <v>47.486486486486484</v>
      </c>
      <c r="J2" s="8">
        <v>0</v>
      </c>
      <c r="K2" s="10">
        <v>12</v>
      </c>
      <c r="L2" s="9">
        <v>12</v>
      </c>
      <c r="M2" s="74">
        <f>(K2/L2)</f>
        <v>1</v>
      </c>
      <c r="N2" s="10">
        <v>178</v>
      </c>
      <c r="O2" s="81">
        <f>(K2/N2)</f>
        <v>6.741573033707865E-2</v>
      </c>
      <c r="P2" s="9">
        <v>74</v>
      </c>
      <c r="Q2" s="21">
        <v>17544</v>
      </c>
      <c r="R2" s="65">
        <f>(N2-AJ2)/AJ2</f>
        <v>0.15584415584415584</v>
      </c>
      <c r="S2" s="65">
        <f>(N2-AJ2)</f>
        <v>24</v>
      </c>
      <c r="T2" s="65">
        <f>(P2-AJ2)</f>
        <v>-80</v>
      </c>
      <c r="U2" s="65">
        <f>(P2-AJ2)/AJ2</f>
        <v>-0.51948051948051943</v>
      </c>
      <c r="V2" s="65">
        <f>(K2-AG2)/AG2</f>
        <v>0.2</v>
      </c>
      <c r="W2" s="45"/>
      <c r="X2" s="37" t="s">
        <v>424</v>
      </c>
      <c r="Y2" s="37" t="s">
        <v>425</v>
      </c>
      <c r="Z2" s="38" t="s">
        <v>426</v>
      </c>
      <c r="AA2" s="38" t="s">
        <v>427</v>
      </c>
      <c r="AB2" s="38" t="s">
        <v>428</v>
      </c>
      <c r="AC2" s="39" t="s">
        <v>429</v>
      </c>
      <c r="AD2" s="40">
        <v>5134</v>
      </c>
      <c r="AE2" s="40">
        <v>5366</v>
      </c>
      <c r="AF2" s="41">
        <v>24</v>
      </c>
      <c r="AG2" s="42">
        <v>10</v>
      </c>
      <c r="AH2" s="41">
        <v>12</v>
      </c>
      <c r="AI2" s="42">
        <v>132</v>
      </c>
      <c r="AJ2" s="41">
        <v>154</v>
      </c>
      <c r="AK2" s="41">
        <v>79</v>
      </c>
      <c r="AL2" s="40">
        <v>22036</v>
      </c>
      <c r="AM2" s="40">
        <v>1496</v>
      </c>
    </row>
    <row r="3" spans="1:40" ht="12.95" customHeight="1" x14ac:dyDescent="0.2">
      <c r="A3" s="18" t="s">
        <v>13</v>
      </c>
      <c r="B3" s="32" t="s">
        <v>8</v>
      </c>
      <c r="C3" s="1" t="s">
        <v>14</v>
      </c>
      <c r="D3" s="1" t="s">
        <v>15</v>
      </c>
      <c r="E3" s="1" t="s">
        <v>16</v>
      </c>
      <c r="F3" s="32" t="s">
        <v>17</v>
      </c>
      <c r="G3" s="2">
        <v>1260</v>
      </c>
      <c r="H3" s="77">
        <f>(G3/N3)</f>
        <v>22.105263157894736</v>
      </c>
      <c r="I3" s="77">
        <f>(G3/P3)</f>
        <v>57.272727272727273</v>
      </c>
      <c r="J3" s="3">
        <v>0</v>
      </c>
      <c r="K3" s="5">
        <v>3</v>
      </c>
      <c r="L3" s="4">
        <v>13</v>
      </c>
      <c r="M3" s="65">
        <f>(K3/L3)</f>
        <v>0.23076923076923078</v>
      </c>
      <c r="N3" s="5">
        <v>57</v>
      </c>
      <c r="O3" s="82">
        <f>(K3/N3)</f>
        <v>5.2631578947368418E-2</v>
      </c>
      <c r="P3" s="4">
        <v>22</v>
      </c>
      <c r="Q3" s="16">
        <v>34856</v>
      </c>
      <c r="R3" s="65" t="e">
        <f>(N3-AJ3)/AJ3</f>
        <v>#DIV/0!</v>
      </c>
      <c r="S3" s="65">
        <f>(N3-AJ3)</f>
        <v>57</v>
      </c>
      <c r="T3" s="65">
        <f>(P3-AJ3)</f>
        <v>22</v>
      </c>
      <c r="U3" s="65" t="e">
        <f>(P3-AJ3)/AJ3</f>
        <v>#DIV/0!</v>
      </c>
      <c r="V3" s="65" t="e">
        <f>(K3-AG3)/AG3</f>
        <v>#DIV/0!</v>
      </c>
      <c r="W3" s="45"/>
      <c r="AJ3" s="90"/>
      <c r="AK3" s="90"/>
      <c r="AL3" s="90"/>
      <c r="AM3" s="90"/>
    </row>
    <row r="4" spans="1:40" ht="12.95" customHeight="1" x14ac:dyDescent="0.2">
      <c r="A4" s="18" t="s">
        <v>18</v>
      </c>
      <c r="B4" s="32" t="s">
        <v>8</v>
      </c>
      <c r="C4" s="1" t="s">
        <v>9</v>
      </c>
      <c r="D4" s="1" t="s">
        <v>10</v>
      </c>
      <c r="E4" s="1" t="s">
        <v>19</v>
      </c>
      <c r="F4" s="32" t="s">
        <v>20</v>
      </c>
      <c r="G4" s="2">
        <v>2783</v>
      </c>
      <c r="H4" s="77">
        <f>(G4/N4)</f>
        <v>15.46111111111111</v>
      </c>
      <c r="I4" s="77">
        <f>(G4/P4)</f>
        <v>38.652777777777779</v>
      </c>
      <c r="J4" s="3">
        <v>19</v>
      </c>
      <c r="K4" s="5">
        <v>9</v>
      </c>
      <c r="L4" s="4">
        <v>12</v>
      </c>
      <c r="M4" s="65">
        <f>(K4/L4)</f>
        <v>0.75</v>
      </c>
      <c r="N4" s="5">
        <v>180</v>
      </c>
      <c r="O4" s="82">
        <f>(K4/N4)</f>
        <v>0.05</v>
      </c>
      <c r="P4" s="4">
        <v>72</v>
      </c>
      <c r="Q4" s="16">
        <v>10321</v>
      </c>
      <c r="R4" s="65">
        <f>(N4-AJ4)/AJ4</f>
        <v>-5.5248618784530384E-3</v>
      </c>
      <c r="S4" s="65">
        <f>(N4-AJ4)</f>
        <v>-1</v>
      </c>
      <c r="T4" s="65">
        <f>(P4-AJ4)</f>
        <v>-109</v>
      </c>
      <c r="U4" s="65">
        <f>(P4-AJ4)/AJ4</f>
        <v>-0.60220994475138123</v>
      </c>
      <c r="V4" s="65">
        <f>(K4-AG4)/AG4</f>
        <v>0.2857142857142857</v>
      </c>
      <c r="W4" s="45"/>
      <c r="X4" s="37" t="s">
        <v>18</v>
      </c>
      <c r="Y4" s="37" t="s">
        <v>8</v>
      </c>
      <c r="Z4" s="43" t="s">
        <v>9</v>
      </c>
      <c r="AA4" s="43" t="s">
        <v>15</v>
      </c>
      <c r="AB4" s="43" t="s">
        <v>19</v>
      </c>
      <c r="AC4" s="44" t="s">
        <v>430</v>
      </c>
      <c r="AD4" s="45">
        <v>2126</v>
      </c>
      <c r="AE4" s="45">
        <v>2126</v>
      </c>
      <c r="AF4" s="46">
        <v>11</v>
      </c>
      <c r="AG4" s="47">
        <v>7</v>
      </c>
      <c r="AH4" s="46">
        <v>11</v>
      </c>
      <c r="AI4" s="47">
        <v>39</v>
      </c>
      <c r="AJ4" s="46">
        <v>181</v>
      </c>
      <c r="AK4" s="46">
        <v>84</v>
      </c>
      <c r="AL4" s="45">
        <v>6516</v>
      </c>
      <c r="AM4" s="45">
        <v>1302</v>
      </c>
    </row>
    <row r="5" spans="1:40" ht="12.95" customHeight="1" x14ac:dyDescent="0.2">
      <c r="A5" s="18" t="s">
        <v>21</v>
      </c>
      <c r="B5" s="32" t="s">
        <v>8</v>
      </c>
      <c r="C5" s="1" t="s">
        <v>22</v>
      </c>
      <c r="D5" s="1" t="s">
        <v>23</v>
      </c>
      <c r="E5" s="1" t="s">
        <v>16</v>
      </c>
      <c r="F5" s="32" t="s">
        <v>24</v>
      </c>
      <c r="G5" s="2">
        <v>5089</v>
      </c>
      <c r="H5" s="77">
        <f>(G5/N5)</f>
        <v>8.9280701754385969</v>
      </c>
      <c r="I5" s="77">
        <f>(G5/P5)</f>
        <v>19.573076923076922</v>
      </c>
      <c r="J5" s="3">
        <v>1</v>
      </c>
      <c r="K5" s="5">
        <v>8</v>
      </c>
      <c r="L5" s="4">
        <v>17</v>
      </c>
      <c r="M5" s="65">
        <f>(K5/L5)</f>
        <v>0.47058823529411764</v>
      </c>
      <c r="N5" s="5">
        <v>570</v>
      </c>
      <c r="O5" s="82">
        <f>(K5/N5)</f>
        <v>1.4035087719298246E-2</v>
      </c>
      <c r="P5" s="4">
        <v>260</v>
      </c>
      <c r="Q5" s="16">
        <v>14780</v>
      </c>
      <c r="R5" s="65">
        <f>(N5-AJ5)/AJ5</f>
        <v>-0.22024623803009577</v>
      </c>
      <c r="S5" s="65">
        <f>(N5-AJ5)</f>
        <v>-161</v>
      </c>
      <c r="T5" s="65">
        <f>(P5-AJ5)</f>
        <v>-471</v>
      </c>
      <c r="U5" s="65">
        <f>(P5-AJ5)/AJ5</f>
        <v>-0.64432284541723661</v>
      </c>
      <c r="V5" s="65">
        <f>(K5-AG5)/AG5</f>
        <v>-0.33333333333333331</v>
      </c>
      <c r="W5" s="45"/>
      <c r="X5" s="37" t="s">
        <v>21</v>
      </c>
      <c r="Y5" s="37" t="s">
        <v>8</v>
      </c>
      <c r="Z5" s="43" t="s">
        <v>22</v>
      </c>
      <c r="AA5" s="43" t="s">
        <v>67</v>
      </c>
      <c r="AB5" s="43" t="s">
        <v>16</v>
      </c>
      <c r="AC5" s="44" t="s">
        <v>24</v>
      </c>
      <c r="AD5" s="45">
        <v>5983</v>
      </c>
      <c r="AE5" s="45">
        <v>6446</v>
      </c>
      <c r="AF5" s="46">
        <v>4</v>
      </c>
      <c r="AG5" s="47">
        <v>12</v>
      </c>
      <c r="AH5" s="46">
        <v>26</v>
      </c>
      <c r="AI5" s="47">
        <v>203</v>
      </c>
      <c r="AJ5" s="46">
        <v>731</v>
      </c>
      <c r="AK5" s="46">
        <v>403</v>
      </c>
      <c r="AL5" s="45">
        <v>15000</v>
      </c>
      <c r="AM5" s="46">
        <v>150</v>
      </c>
    </row>
    <row r="6" spans="1:40" ht="12.95" customHeight="1" x14ac:dyDescent="0.2">
      <c r="A6" s="18" t="s">
        <v>25</v>
      </c>
      <c r="B6" s="32" t="s">
        <v>8</v>
      </c>
      <c r="C6" s="1" t="s">
        <v>22</v>
      </c>
      <c r="D6" s="1" t="s">
        <v>15</v>
      </c>
      <c r="E6" s="1" t="s">
        <v>26</v>
      </c>
      <c r="F6" s="32" t="s">
        <v>24</v>
      </c>
      <c r="G6" s="2">
        <v>1631</v>
      </c>
      <c r="H6" s="77">
        <f>(G6/N6)</f>
        <v>16.309999999999999</v>
      </c>
      <c r="I6" s="77">
        <f>(G6/P6)</f>
        <v>19.416666666666668</v>
      </c>
      <c r="J6" s="3">
        <v>1</v>
      </c>
      <c r="K6" s="5">
        <v>12</v>
      </c>
      <c r="L6" s="4">
        <v>13</v>
      </c>
      <c r="M6" s="65">
        <f>(K6/L6)</f>
        <v>0.92307692307692313</v>
      </c>
      <c r="N6" s="5">
        <v>100</v>
      </c>
      <c r="O6" s="82">
        <f>(K6/N6)</f>
        <v>0.12</v>
      </c>
      <c r="P6" s="4">
        <v>84</v>
      </c>
      <c r="Q6" s="16">
        <v>13365</v>
      </c>
      <c r="R6" s="65">
        <f>(N6-AJ6)/AJ6</f>
        <v>-0.21875</v>
      </c>
      <c r="S6" s="65">
        <f>(N6-AJ6)</f>
        <v>-28</v>
      </c>
      <c r="T6" s="65">
        <f>(P6-AJ6)</f>
        <v>-44</v>
      </c>
      <c r="U6" s="65">
        <f>(P6-AJ6)/AJ6</f>
        <v>-0.34375</v>
      </c>
      <c r="V6" s="65">
        <f>(K6-AG6)/AG6</f>
        <v>9.0909090909090912E-2</v>
      </c>
      <c r="W6" s="45"/>
      <c r="X6" s="37" t="s">
        <v>431</v>
      </c>
      <c r="Y6" s="37" t="s">
        <v>8</v>
      </c>
      <c r="Z6" s="43" t="s">
        <v>22</v>
      </c>
      <c r="AA6" s="43" t="s">
        <v>15</v>
      </c>
      <c r="AB6" s="43" t="s">
        <v>26</v>
      </c>
      <c r="AC6" s="44" t="s">
        <v>24</v>
      </c>
      <c r="AD6" s="45">
        <v>1847</v>
      </c>
      <c r="AE6" s="45">
        <v>1912</v>
      </c>
      <c r="AF6" s="46">
        <v>1</v>
      </c>
      <c r="AG6" s="47">
        <v>11</v>
      </c>
      <c r="AH6" s="46">
        <v>16</v>
      </c>
      <c r="AI6" s="47">
        <v>119</v>
      </c>
      <c r="AJ6" s="46">
        <v>128</v>
      </c>
      <c r="AK6" s="46">
        <v>80</v>
      </c>
      <c r="AL6" s="45">
        <v>8970</v>
      </c>
      <c r="AM6" s="46">
        <v>510</v>
      </c>
    </row>
    <row r="7" spans="1:40" ht="12.95" customHeight="1" x14ac:dyDescent="0.2">
      <c r="A7" s="18" t="s">
        <v>27</v>
      </c>
      <c r="B7" s="32" t="s">
        <v>28</v>
      </c>
      <c r="C7" s="1" t="s">
        <v>22</v>
      </c>
      <c r="D7" s="1" t="s">
        <v>29</v>
      </c>
      <c r="E7" s="1" t="s">
        <v>30</v>
      </c>
      <c r="F7" s="32" t="s">
        <v>31</v>
      </c>
      <c r="G7" s="2">
        <v>1323</v>
      </c>
      <c r="H7" s="77">
        <f>(G7/N7)</f>
        <v>14.7</v>
      </c>
      <c r="I7" s="77">
        <f>(G7/P7)</f>
        <v>16.134146341463413</v>
      </c>
      <c r="J7" s="3">
        <v>0</v>
      </c>
      <c r="K7" s="5">
        <v>4</v>
      </c>
      <c r="L7" s="4">
        <v>16</v>
      </c>
      <c r="M7" s="65">
        <f>(K7/L7)</f>
        <v>0.25</v>
      </c>
      <c r="N7" s="5">
        <v>90</v>
      </c>
      <c r="O7" s="82">
        <f>(K7/N7)</f>
        <v>4.4444444444444446E-2</v>
      </c>
      <c r="P7" s="4">
        <v>82</v>
      </c>
      <c r="Q7" s="16">
        <v>7400</v>
      </c>
      <c r="R7" s="65" t="e">
        <f>(N7-AJ7)/AJ7</f>
        <v>#DIV/0!</v>
      </c>
      <c r="S7" s="65">
        <f>(N7-AJ7)</f>
        <v>90</v>
      </c>
      <c r="T7" s="65">
        <f>(P7-AJ7)</f>
        <v>82</v>
      </c>
      <c r="U7" s="65" t="e">
        <f>(P7-AJ7)/AJ7</f>
        <v>#DIV/0!</v>
      </c>
      <c r="V7" s="65" t="e">
        <f>(K7-AG7)/AG7</f>
        <v>#DIV/0!</v>
      </c>
      <c r="W7" s="45"/>
      <c r="AJ7" s="90"/>
      <c r="AK7" s="90"/>
      <c r="AL7" s="90"/>
      <c r="AM7" s="90"/>
    </row>
    <row r="8" spans="1:40" ht="12.95" customHeight="1" x14ac:dyDescent="0.2">
      <c r="A8" s="18" t="s">
        <v>32</v>
      </c>
      <c r="B8" s="32" t="s">
        <v>8</v>
      </c>
      <c r="C8" s="1" t="s">
        <v>14</v>
      </c>
      <c r="D8" s="1" t="s">
        <v>15</v>
      </c>
      <c r="E8" s="1" t="s">
        <v>33</v>
      </c>
      <c r="F8" s="32" t="s">
        <v>34</v>
      </c>
      <c r="G8" s="2">
        <v>4719</v>
      </c>
      <c r="H8" s="77">
        <f>(G8/N8)</f>
        <v>43.694444444444443</v>
      </c>
      <c r="I8" s="77">
        <f>(G8/P8)</f>
        <v>96.306122448979593</v>
      </c>
      <c r="J8" s="3">
        <v>24</v>
      </c>
      <c r="K8" s="5">
        <v>10</v>
      </c>
      <c r="L8" s="4">
        <v>10</v>
      </c>
      <c r="M8" s="65">
        <f>(K8/L8)</f>
        <v>1</v>
      </c>
      <c r="N8" s="5">
        <v>108</v>
      </c>
      <c r="O8" s="82">
        <f>(K8/N8)</f>
        <v>9.2592592592592587E-2</v>
      </c>
      <c r="P8" s="4">
        <v>49</v>
      </c>
      <c r="Q8" s="16">
        <v>16500</v>
      </c>
      <c r="R8" s="65">
        <f>(N8-AJ8)/AJ8</f>
        <v>0</v>
      </c>
      <c r="S8" s="65">
        <f>(N8-AJ8)</f>
        <v>0</v>
      </c>
      <c r="T8" s="65">
        <f>(P8-AJ8)</f>
        <v>-59</v>
      </c>
      <c r="U8" s="65">
        <f>(P8-AJ8)/AJ8</f>
        <v>-0.54629629629629628</v>
      </c>
      <c r="V8" s="65">
        <f>(K8-AG8)/AG8</f>
        <v>0.25</v>
      </c>
      <c r="W8" s="45"/>
      <c r="X8" s="37" t="s">
        <v>434</v>
      </c>
      <c r="Y8" s="37" t="s">
        <v>8</v>
      </c>
      <c r="Z8" s="43" t="s">
        <v>14</v>
      </c>
      <c r="AA8" s="43" t="s">
        <v>15</v>
      </c>
      <c r="AB8" s="43" t="s">
        <v>33</v>
      </c>
      <c r="AC8" s="44" t="s">
        <v>34</v>
      </c>
      <c r="AD8" s="45">
        <v>4189</v>
      </c>
      <c r="AE8" s="45">
        <v>4481</v>
      </c>
      <c r="AF8" s="46">
        <v>17</v>
      </c>
      <c r="AG8" s="47">
        <v>8</v>
      </c>
      <c r="AH8" s="46">
        <v>11</v>
      </c>
      <c r="AI8" s="47">
        <v>110</v>
      </c>
      <c r="AJ8" s="46">
        <v>108</v>
      </c>
      <c r="AK8" s="46">
        <v>62</v>
      </c>
      <c r="AL8" s="45">
        <v>13200</v>
      </c>
      <c r="AM8" s="46">
        <v>540</v>
      </c>
    </row>
    <row r="9" spans="1:40" ht="12.95" customHeight="1" x14ac:dyDescent="0.2">
      <c r="A9" s="18" t="s">
        <v>35</v>
      </c>
      <c r="B9" s="32" t="s">
        <v>8</v>
      </c>
      <c r="C9" s="1" t="s">
        <v>22</v>
      </c>
      <c r="D9" s="1" t="s">
        <v>10</v>
      </c>
      <c r="E9" s="1" t="s">
        <v>33</v>
      </c>
      <c r="F9" s="32" t="s">
        <v>36</v>
      </c>
      <c r="G9" s="3">
        <v>645</v>
      </c>
      <c r="H9" s="77">
        <f>(G9/N9)</f>
        <v>11.944444444444445</v>
      </c>
      <c r="I9" s="77">
        <f>(G9/P9)</f>
        <v>18.428571428571427</v>
      </c>
      <c r="J9" s="3">
        <v>8</v>
      </c>
      <c r="K9" s="5">
        <v>4</v>
      </c>
      <c r="L9" s="4">
        <v>5</v>
      </c>
      <c r="M9" s="65">
        <f>(K9/L9)</f>
        <v>0.8</v>
      </c>
      <c r="N9" s="5">
        <v>54</v>
      </c>
      <c r="O9" s="82">
        <f>(K9/N9)</f>
        <v>7.407407407407407E-2</v>
      </c>
      <c r="P9" s="4">
        <v>35</v>
      </c>
      <c r="Q9" s="16">
        <v>8810</v>
      </c>
      <c r="R9" s="65">
        <f>(N9-AJ9)/AJ9</f>
        <v>-0.6223776223776224</v>
      </c>
      <c r="S9" s="65">
        <f>(N9-AJ9)</f>
        <v>-89</v>
      </c>
      <c r="T9" s="65">
        <f>(P9-AJ9)</f>
        <v>-108</v>
      </c>
      <c r="U9" s="65">
        <f>(P9-AJ9)/AJ9</f>
        <v>-0.75524475524475521</v>
      </c>
      <c r="V9" s="65">
        <f>(K9-AG9)/AG9</f>
        <v>-0.5</v>
      </c>
      <c r="W9" s="45"/>
      <c r="X9" s="37" t="s">
        <v>35</v>
      </c>
      <c r="Y9" s="37" t="s">
        <v>8</v>
      </c>
      <c r="Z9" s="43" t="s">
        <v>22</v>
      </c>
      <c r="AA9" s="43" t="s">
        <v>15</v>
      </c>
      <c r="AB9" s="43" t="s">
        <v>33</v>
      </c>
      <c r="AC9" s="44" t="s">
        <v>36</v>
      </c>
      <c r="AD9" s="45">
        <v>1555</v>
      </c>
      <c r="AE9" s="45">
        <v>1643</v>
      </c>
      <c r="AF9" s="46">
        <v>4</v>
      </c>
      <c r="AG9" s="47">
        <v>8</v>
      </c>
      <c r="AH9" s="46">
        <v>9</v>
      </c>
      <c r="AI9" s="47">
        <v>217</v>
      </c>
      <c r="AJ9" s="46">
        <v>143</v>
      </c>
      <c r="AK9" s="46">
        <v>87</v>
      </c>
      <c r="AL9" s="45">
        <v>12000</v>
      </c>
      <c r="AM9" s="46">
        <v>0</v>
      </c>
    </row>
    <row r="10" spans="1:40" ht="12.95" customHeight="1" x14ac:dyDescent="0.2">
      <c r="A10" s="18" t="s">
        <v>37</v>
      </c>
      <c r="B10" s="32" t="s">
        <v>38</v>
      </c>
      <c r="C10" s="1" t="s">
        <v>14</v>
      </c>
      <c r="D10" s="1" t="s">
        <v>15</v>
      </c>
      <c r="E10" s="1" t="s">
        <v>30</v>
      </c>
      <c r="F10" s="32" t="s">
        <v>39</v>
      </c>
      <c r="G10" s="3">
        <v>186</v>
      </c>
      <c r="H10" s="77">
        <f>(G10/N10)</f>
        <v>0.93</v>
      </c>
      <c r="I10" s="77">
        <f>(G10/P10)</f>
        <v>0.96875</v>
      </c>
      <c r="J10" s="3">
        <v>0</v>
      </c>
      <c r="K10" s="5">
        <v>3</v>
      </c>
      <c r="L10" s="4">
        <v>9</v>
      </c>
      <c r="M10" s="65">
        <f>(K10/L10)</f>
        <v>0.33333333333333331</v>
      </c>
      <c r="N10" s="5">
        <v>200</v>
      </c>
      <c r="O10" s="82">
        <f>(K10/N10)</f>
        <v>1.4999999999999999E-2</v>
      </c>
      <c r="P10" s="4">
        <v>192</v>
      </c>
      <c r="Q10" s="16">
        <v>1300</v>
      </c>
      <c r="R10" s="65" t="e">
        <f>(N10-AJ10)/AJ10</f>
        <v>#DIV/0!</v>
      </c>
      <c r="S10" s="65">
        <f>(N10-AJ10)</f>
        <v>200</v>
      </c>
      <c r="T10" s="65">
        <f>(P10-AJ10)</f>
        <v>192</v>
      </c>
      <c r="U10" s="65" t="e">
        <f>(P10-AJ10)/AJ10</f>
        <v>#DIV/0!</v>
      </c>
      <c r="V10" s="65" t="e">
        <f>(K10-AG10)/AG10</f>
        <v>#DIV/0!</v>
      </c>
      <c r="W10" s="45"/>
      <c r="AJ10" s="90"/>
      <c r="AK10" s="90"/>
      <c r="AL10" s="90"/>
      <c r="AM10" s="90"/>
    </row>
    <row r="11" spans="1:40" ht="12.95" customHeight="1" x14ac:dyDescent="0.2">
      <c r="A11" s="18" t="s">
        <v>40</v>
      </c>
      <c r="B11" s="32" t="s">
        <v>8</v>
      </c>
      <c r="C11" s="1" t="s">
        <v>14</v>
      </c>
      <c r="D11" s="1" t="s">
        <v>15</v>
      </c>
      <c r="E11" s="1" t="s">
        <v>41</v>
      </c>
      <c r="F11" s="32" t="s">
        <v>42</v>
      </c>
      <c r="G11" s="2">
        <v>2524</v>
      </c>
      <c r="H11" s="77">
        <f>(G11/N11)</f>
        <v>24.990099009900991</v>
      </c>
      <c r="I11" s="77">
        <f>(G11/P11)</f>
        <v>39.4375</v>
      </c>
      <c r="J11" s="3">
        <v>0</v>
      </c>
      <c r="K11" s="5">
        <v>9</v>
      </c>
      <c r="L11" s="4">
        <v>13</v>
      </c>
      <c r="M11" s="65">
        <f>(K11/L11)</f>
        <v>0.69230769230769229</v>
      </c>
      <c r="N11" s="5">
        <v>101</v>
      </c>
      <c r="O11" s="82">
        <f>(K11/N11)</f>
        <v>8.9108910891089105E-2</v>
      </c>
      <c r="P11" s="4">
        <v>64</v>
      </c>
      <c r="Q11" s="16">
        <v>19114</v>
      </c>
      <c r="R11" s="65">
        <f>(N11-AJ11)/AJ11</f>
        <v>-0.50970873786407767</v>
      </c>
      <c r="S11" s="65">
        <f>(N11-AJ11)</f>
        <v>-105</v>
      </c>
      <c r="T11" s="65">
        <f>(P11-AJ11)</f>
        <v>-142</v>
      </c>
      <c r="U11" s="65">
        <f>(P11-AJ11)/AJ11</f>
        <v>-0.68932038834951459</v>
      </c>
      <c r="V11" s="65">
        <f>(K11-AG11)/AG11</f>
        <v>-0.1</v>
      </c>
      <c r="W11" s="45"/>
      <c r="X11" s="37" t="s">
        <v>433</v>
      </c>
      <c r="Y11" s="37" t="s">
        <v>8</v>
      </c>
      <c r="Z11" s="43" t="s">
        <v>14</v>
      </c>
      <c r="AA11" s="43" t="s">
        <v>15</v>
      </c>
      <c r="AB11" s="43" t="s">
        <v>41</v>
      </c>
      <c r="AC11" s="44" t="s">
        <v>42</v>
      </c>
      <c r="AD11" s="45">
        <v>3265</v>
      </c>
      <c r="AE11" s="45">
        <v>3352</v>
      </c>
      <c r="AF11" s="46">
        <v>2</v>
      </c>
      <c r="AG11" s="47">
        <v>10</v>
      </c>
      <c r="AH11" s="46">
        <v>17</v>
      </c>
      <c r="AI11" s="48">
        <v>1316</v>
      </c>
      <c r="AJ11" s="46">
        <v>206</v>
      </c>
      <c r="AK11" s="46">
        <v>93</v>
      </c>
      <c r="AL11" s="45">
        <v>15360</v>
      </c>
      <c r="AM11" s="46">
        <v>390</v>
      </c>
    </row>
    <row r="12" spans="1:40" ht="12.95" customHeight="1" x14ac:dyDescent="0.2">
      <c r="A12" s="18" t="s">
        <v>43</v>
      </c>
      <c r="B12" s="32" t="s">
        <v>8</v>
      </c>
      <c r="C12" s="1" t="s">
        <v>14</v>
      </c>
      <c r="D12" s="1" t="s">
        <v>15</v>
      </c>
      <c r="E12" s="1" t="s">
        <v>44</v>
      </c>
      <c r="F12" s="32" t="s">
        <v>45</v>
      </c>
      <c r="G12" s="2">
        <v>37103</v>
      </c>
      <c r="H12" s="77">
        <f>(G12/N12)</f>
        <v>21.967436352871523</v>
      </c>
      <c r="I12" s="77">
        <f>(G12/P12)</f>
        <v>32.263478260869569</v>
      </c>
      <c r="J12" s="3">
        <v>205</v>
      </c>
      <c r="K12" s="5">
        <v>43</v>
      </c>
      <c r="L12" s="4">
        <v>65</v>
      </c>
      <c r="M12" s="65">
        <f>(K12/L12)</f>
        <v>0.66153846153846152</v>
      </c>
      <c r="N12" s="16">
        <v>1689</v>
      </c>
      <c r="O12" s="82">
        <f>(K12/N12)</f>
        <v>2.5458851391355831E-2</v>
      </c>
      <c r="P12" s="17">
        <v>1150</v>
      </c>
      <c r="Q12" s="16">
        <v>16710</v>
      </c>
      <c r="R12" s="65">
        <f>(N12-AJ12)/AJ12</f>
        <v>0.10609037328094302</v>
      </c>
      <c r="S12" s="65">
        <f>(N12-AJ12)</f>
        <v>162</v>
      </c>
      <c r="T12" s="65">
        <f>(P12-AJ12)</f>
        <v>-377</v>
      </c>
      <c r="U12" s="65">
        <f>(P12-AJ12)/AJ12</f>
        <v>-0.24688932547478717</v>
      </c>
      <c r="V12" s="65">
        <f>(K12-AG12)/AG12</f>
        <v>-0.29508196721311475</v>
      </c>
      <c r="W12" s="45"/>
      <c r="X12" s="37" t="s">
        <v>43</v>
      </c>
      <c r="Y12" s="37" t="s">
        <v>8</v>
      </c>
      <c r="Z12" s="43" t="s">
        <v>14</v>
      </c>
      <c r="AA12" s="43" t="s">
        <v>15</v>
      </c>
      <c r="AB12" s="43" t="s">
        <v>44</v>
      </c>
      <c r="AC12" s="44" t="s">
        <v>45</v>
      </c>
      <c r="AD12" s="45">
        <v>20970</v>
      </c>
      <c r="AE12" s="45">
        <v>22423</v>
      </c>
      <c r="AF12" s="46">
        <v>160</v>
      </c>
      <c r="AG12" s="47">
        <v>61</v>
      </c>
      <c r="AH12" s="46">
        <v>89</v>
      </c>
      <c r="AI12" s="47">
        <v>359</v>
      </c>
      <c r="AJ12" s="45">
        <v>1527</v>
      </c>
      <c r="AK12" s="46">
        <v>758</v>
      </c>
      <c r="AL12" s="45">
        <v>12480</v>
      </c>
      <c r="AM12" s="46">
        <v>100</v>
      </c>
    </row>
    <row r="13" spans="1:40" ht="12.95" customHeight="1" x14ac:dyDescent="0.2">
      <c r="A13" s="18" t="s">
        <v>46</v>
      </c>
      <c r="B13" s="32" t="s">
        <v>8</v>
      </c>
      <c r="C13" s="1" t="s">
        <v>9</v>
      </c>
      <c r="D13" s="1" t="s">
        <v>15</v>
      </c>
      <c r="E13" s="1" t="s">
        <v>47</v>
      </c>
      <c r="F13" s="32" t="s">
        <v>48</v>
      </c>
      <c r="G13" s="2">
        <v>3274</v>
      </c>
      <c r="H13" s="77">
        <f>(G13/N13)</f>
        <v>13.418032786885245</v>
      </c>
      <c r="I13" s="77">
        <f>(G13/P13)</f>
        <v>22.895104895104897</v>
      </c>
      <c r="J13" s="3">
        <v>10</v>
      </c>
      <c r="K13" s="5">
        <v>14</v>
      </c>
      <c r="L13" s="4">
        <v>14</v>
      </c>
      <c r="M13" s="65">
        <f>(K13/L13)</f>
        <v>1</v>
      </c>
      <c r="N13" s="5">
        <v>244</v>
      </c>
      <c r="O13" s="82">
        <f>(K13/N13)</f>
        <v>5.737704918032787E-2</v>
      </c>
      <c r="P13" s="4">
        <v>143</v>
      </c>
      <c r="Q13" s="16">
        <v>17010</v>
      </c>
      <c r="R13" s="65">
        <f>(N13-AJ13)/AJ13</f>
        <v>-0.66111111111111109</v>
      </c>
      <c r="S13" s="65">
        <f>(N13-AJ13)</f>
        <v>-476</v>
      </c>
      <c r="T13" s="65">
        <f>(P13-AJ13)</f>
        <v>-577</v>
      </c>
      <c r="U13" s="65">
        <f>(P13-AJ13)/AJ13</f>
        <v>-0.80138888888888893</v>
      </c>
      <c r="V13" s="65">
        <f>(K13-AG13)/AG13</f>
        <v>-0.44</v>
      </c>
      <c r="W13" s="45"/>
      <c r="X13" s="37" t="s">
        <v>46</v>
      </c>
      <c r="Y13" s="37" t="s">
        <v>8</v>
      </c>
      <c r="Z13" s="43" t="s">
        <v>9</v>
      </c>
      <c r="AA13" s="43" t="s">
        <v>15</v>
      </c>
      <c r="AB13" s="43" t="s">
        <v>47</v>
      </c>
      <c r="AC13" s="44" t="s">
        <v>48</v>
      </c>
      <c r="AD13" s="45">
        <v>7268</v>
      </c>
      <c r="AE13" s="45">
        <v>7385</v>
      </c>
      <c r="AF13" s="46">
        <v>0</v>
      </c>
      <c r="AG13" s="47">
        <v>25</v>
      </c>
      <c r="AH13" s="46">
        <v>43</v>
      </c>
      <c r="AI13" s="47">
        <v>83</v>
      </c>
      <c r="AJ13" s="46">
        <v>720</v>
      </c>
      <c r="AK13" s="46">
        <v>379</v>
      </c>
      <c r="AL13" s="45">
        <v>13500</v>
      </c>
      <c r="AM13" s="46">
        <v>363</v>
      </c>
    </row>
    <row r="14" spans="1:40" ht="12.95" customHeight="1" x14ac:dyDescent="0.2">
      <c r="A14" s="18" t="s">
        <v>49</v>
      </c>
      <c r="B14" s="32" t="s">
        <v>8</v>
      </c>
      <c r="C14" s="1" t="s">
        <v>9</v>
      </c>
      <c r="D14" s="1" t="s">
        <v>15</v>
      </c>
      <c r="E14" s="1" t="s">
        <v>41</v>
      </c>
      <c r="F14" s="32" t="s">
        <v>50</v>
      </c>
      <c r="G14" s="2">
        <v>2223</v>
      </c>
      <c r="H14" s="77">
        <f>(G14/N14)</f>
        <v>9.75</v>
      </c>
      <c r="I14" s="77">
        <f>(G14/P14)</f>
        <v>14.919463087248323</v>
      </c>
      <c r="J14" s="3">
        <v>1</v>
      </c>
      <c r="K14" s="5">
        <v>7</v>
      </c>
      <c r="L14" s="4">
        <v>14</v>
      </c>
      <c r="M14" s="65">
        <f>(K14/L14)</f>
        <v>0.5</v>
      </c>
      <c r="N14" s="5">
        <v>228</v>
      </c>
      <c r="O14" s="82">
        <f>(K14/N14)</f>
        <v>3.0701754385964911E-2</v>
      </c>
      <c r="P14" s="4">
        <v>149</v>
      </c>
      <c r="Q14" s="16">
        <v>13560</v>
      </c>
      <c r="R14" s="65">
        <f>(N14-AJ14)/AJ14</f>
        <v>-0.45454545454545453</v>
      </c>
      <c r="S14" s="65">
        <f>(N14-AJ14)</f>
        <v>-190</v>
      </c>
      <c r="T14" s="65">
        <f>(P14-AJ14)</f>
        <v>-269</v>
      </c>
      <c r="U14" s="65">
        <f>(P14-AJ14)/AJ14</f>
        <v>-0.6435406698564593</v>
      </c>
      <c r="V14" s="65">
        <f>(K14-AG14)/AG14</f>
        <v>-0.22222222222222221</v>
      </c>
      <c r="W14" s="45"/>
      <c r="X14" s="37" t="s">
        <v>49</v>
      </c>
      <c r="Y14" s="37" t="s">
        <v>8</v>
      </c>
      <c r="Z14" s="43" t="s">
        <v>14</v>
      </c>
      <c r="AA14" s="43" t="s">
        <v>15</v>
      </c>
      <c r="AB14" s="43" t="s">
        <v>41</v>
      </c>
      <c r="AC14" s="44" t="s">
        <v>50</v>
      </c>
      <c r="AD14" s="45">
        <v>5720</v>
      </c>
      <c r="AE14" s="45">
        <v>5720</v>
      </c>
      <c r="AF14" s="46">
        <v>0</v>
      </c>
      <c r="AG14" s="47">
        <v>9</v>
      </c>
      <c r="AH14" s="46">
        <v>19</v>
      </c>
      <c r="AI14" s="47">
        <v>100</v>
      </c>
      <c r="AJ14" s="46">
        <v>418</v>
      </c>
      <c r="AK14" s="46">
        <v>214</v>
      </c>
      <c r="AL14" s="45">
        <v>12672</v>
      </c>
      <c r="AM14" s="46">
        <v>0</v>
      </c>
    </row>
    <row r="15" spans="1:40" ht="12.95" customHeight="1" x14ac:dyDescent="0.2">
      <c r="A15" s="18" t="s">
        <v>51</v>
      </c>
      <c r="B15" s="32" t="s">
        <v>8</v>
      </c>
      <c r="C15" s="1" t="s">
        <v>22</v>
      </c>
      <c r="D15" s="1" t="s">
        <v>15</v>
      </c>
      <c r="E15" s="1" t="s">
        <v>52</v>
      </c>
      <c r="F15" s="32" t="s">
        <v>45</v>
      </c>
      <c r="G15" s="2">
        <v>3953</v>
      </c>
      <c r="H15" s="77">
        <f>(G15/N15)</f>
        <v>10.597855227882038</v>
      </c>
      <c r="I15" s="77">
        <f>(G15/P15)</f>
        <v>22.460227272727273</v>
      </c>
      <c r="J15" s="3">
        <v>0</v>
      </c>
      <c r="K15" s="5">
        <v>12</v>
      </c>
      <c r="L15" s="4">
        <v>17</v>
      </c>
      <c r="M15" s="65">
        <f>(K15/L15)</f>
        <v>0.70588235294117652</v>
      </c>
      <c r="N15" s="5">
        <v>373</v>
      </c>
      <c r="O15" s="82">
        <f>(K15/N15)</f>
        <v>3.2171581769436998E-2</v>
      </c>
      <c r="P15" s="4">
        <v>176</v>
      </c>
      <c r="Q15" s="16">
        <v>16000</v>
      </c>
      <c r="R15" s="65">
        <f>(N15-AJ15)/AJ15</f>
        <v>0.2951388888888889</v>
      </c>
      <c r="S15" s="65">
        <f>(N15-AJ15)</f>
        <v>85</v>
      </c>
      <c r="T15" s="65">
        <f>(P15-AJ15)</f>
        <v>-112</v>
      </c>
      <c r="U15" s="65">
        <f>(P15-AJ15)/AJ15</f>
        <v>-0.3888888888888889</v>
      </c>
      <c r="V15" s="65">
        <f>(K15-AG15)/AG15</f>
        <v>-0.14285714285714285</v>
      </c>
      <c r="W15" s="45"/>
      <c r="X15" s="37" t="s">
        <v>51</v>
      </c>
      <c r="Y15" s="37" t="s">
        <v>8</v>
      </c>
      <c r="Z15" s="43" t="s">
        <v>22</v>
      </c>
      <c r="AA15" s="43" t="s">
        <v>15</v>
      </c>
      <c r="AB15" s="43" t="s">
        <v>52</v>
      </c>
      <c r="AC15" s="44" t="s">
        <v>45</v>
      </c>
      <c r="AD15" s="45">
        <v>2452</v>
      </c>
      <c r="AE15" s="45">
        <v>2452</v>
      </c>
      <c r="AF15" s="46">
        <v>0</v>
      </c>
      <c r="AG15" s="47">
        <v>14</v>
      </c>
      <c r="AH15" s="46">
        <v>18</v>
      </c>
      <c r="AI15" s="47">
        <v>272</v>
      </c>
      <c r="AJ15" s="46">
        <v>288</v>
      </c>
      <c r="AK15" s="46">
        <v>117</v>
      </c>
      <c r="AL15" s="45">
        <v>12000</v>
      </c>
      <c r="AM15" s="46">
        <v>500</v>
      </c>
    </row>
    <row r="16" spans="1:40" ht="12.95" customHeight="1" x14ac:dyDescent="0.2">
      <c r="A16" s="18" t="s">
        <v>53</v>
      </c>
      <c r="B16" s="32" t="s">
        <v>8</v>
      </c>
      <c r="C16" s="1" t="s">
        <v>14</v>
      </c>
      <c r="D16" s="1" t="s">
        <v>15</v>
      </c>
      <c r="E16" s="1" t="s">
        <v>47</v>
      </c>
      <c r="F16" s="32" t="s">
        <v>42</v>
      </c>
      <c r="G16" s="2">
        <v>7576</v>
      </c>
      <c r="H16" s="77">
        <f>(G16/N16)</f>
        <v>44.046511627906973</v>
      </c>
      <c r="I16" s="77">
        <f>(G16/P16)</f>
        <v>56.11851851851852</v>
      </c>
      <c r="J16" s="3">
        <v>37</v>
      </c>
      <c r="K16" s="5">
        <v>9</v>
      </c>
      <c r="L16" s="4">
        <v>18</v>
      </c>
      <c r="M16" s="65">
        <f>(K16/L16)</f>
        <v>0.5</v>
      </c>
      <c r="N16" s="5">
        <v>172</v>
      </c>
      <c r="O16" s="82">
        <f>(K16/N16)</f>
        <v>5.232558139534884E-2</v>
      </c>
      <c r="P16" s="4">
        <v>135</v>
      </c>
      <c r="Q16" s="16">
        <v>21840</v>
      </c>
      <c r="R16" s="65">
        <f>(N16-AJ299)/AJ299</f>
        <v>-0.30081300813008133</v>
      </c>
      <c r="S16" s="65">
        <f>(N16-AJ16)</f>
        <v>-41</v>
      </c>
      <c r="T16" s="65">
        <f>(P16-AJ16)</f>
        <v>-78</v>
      </c>
      <c r="U16" s="65">
        <f>(P16-AJ16)/AJ16</f>
        <v>-0.36619718309859156</v>
      </c>
      <c r="V16" s="65">
        <f>(K16-AG16)/AG16</f>
        <v>-0.1</v>
      </c>
      <c r="W16" s="45"/>
      <c r="X16" s="37" t="s">
        <v>518</v>
      </c>
      <c r="Y16" s="37" t="s">
        <v>8</v>
      </c>
      <c r="Z16" s="43" t="s">
        <v>14</v>
      </c>
      <c r="AA16" s="43" t="s">
        <v>15</v>
      </c>
      <c r="AB16" s="43" t="s">
        <v>47</v>
      </c>
      <c r="AC16" s="44" t="s">
        <v>42</v>
      </c>
      <c r="AD16" s="45">
        <v>4601</v>
      </c>
      <c r="AE16" s="45">
        <v>4989</v>
      </c>
      <c r="AF16" s="46">
        <v>15</v>
      </c>
      <c r="AG16" s="47">
        <v>10</v>
      </c>
      <c r="AH16" s="46">
        <v>18</v>
      </c>
      <c r="AI16" s="47">
        <v>116</v>
      </c>
      <c r="AJ16" s="46">
        <v>213</v>
      </c>
      <c r="AK16" s="46">
        <v>179</v>
      </c>
      <c r="AL16" s="45">
        <v>19500</v>
      </c>
      <c r="AM16" s="46">
        <v>0</v>
      </c>
    </row>
    <row r="17" spans="1:39" ht="12.95" customHeight="1" x14ac:dyDescent="0.2">
      <c r="A17" s="18" t="s">
        <v>54</v>
      </c>
      <c r="B17" s="32" t="s">
        <v>8</v>
      </c>
      <c r="C17" s="1" t="s">
        <v>14</v>
      </c>
      <c r="D17" s="1" t="s">
        <v>10</v>
      </c>
      <c r="E17" s="1" t="s">
        <v>19</v>
      </c>
      <c r="F17" s="32" t="s">
        <v>45</v>
      </c>
      <c r="G17" s="2">
        <v>2907</v>
      </c>
      <c r="H17" s="77">
        <f>(G17/N17)</f>
        <v>32.299999999999997</v>
      </c>
      <c r="I17" s="77">
        <f>(G17/P17)</f>
        <v>67.604651162790702</v>
      </c>
      <c r="J17" s="3">
        <v>7</v>
      </c>
      <c r="K17" s="5">
        <v>9</v>
      </c>
      <c r="L17" s="4">
        <v>11</v>
      </c>
      <c r="M17" s="65">
        <f>(K17/L17)</f>
        <v>0.81818181818181823</v>
      </c>
      <c r="N17" s="5">
        <v>90</v>
      </c>
      <c r="O17" s="82">
        <f>(K17/N17)</f>
        <v>0.1</v>
      </c>
      <c r="P17" s="4">
        <v>43</v>
      </c>
      <c r="Q17" s="16">
        <v>7400</v>
      </c>
      <c r="R17" s="65">
        <f>(N17-AJ17)/AJ17</f>
        <v>-0.38775510204081631</v>
      </c>
      <c r="S17" s="65">
        <f>(N17-AJ17)</f>
        <v>-57</v>
      </c>
      <c r="T17" s="65">
        <f>(P17-AJ17)</f>
        <v>-104</v>
      </c>
      <c r="U17" s="65">
        <f>(P17-AJ17)/AJ17</f>
        <v>-0.70748299319727892</v>
      </c>
      <c r="V17" s="65">
        <f>(K17-AG17)/AG17</f>
        <v>0.125</v>
      </c>
      <c r="W17" s="45"/>
      <c r="X17" s="37" t="s">
        <v>54</v>
      </c>
      <c r="Y17" s="37" t="s">
        <v>8</v>
      </c>
      <c r="Z17" s="43" t="s">
        <v>14</v>
      </c>
      <c r="AA17" s="43" t="s">
        <v>15</v>
      </c>
      <c r="AB17" s="43" t="s">
        <v>19</v>
      </c>
      <c r="AC17" s="44" t="s">
        <v>45</v>
      </c>
      <c r="AD17" s="45">
        <v>2826</v>
      </c>
      <c r="AE17" s="45">
        <v>2941</v>
      </c>
      <c r="AF17" s="46">
        <v>3</v>
      </c>
      <c r="AG17" s="47">
        <v>8</v>
      </c>
      <c r="AH17" s="46">
        <v>12</v>
      </c>
      <c r="AI17" s="47">
        <v>88</v>
      </c>
      <c r="AJ17" s="46">
        <v>147</v>
      </c>
      <c r="AK17" s="46">
        <v>96</v>
      </c>
      <c r="AL17" s="45">
        <v>5360</v>
      </c>
      <c r="AM17" s="46">
        <v>578</v>
      </c>
    </row>
    <row r="18" spans="1:39" ht="12.95" customHeight="1" x14ac:dyDescent="0.2">
      <c r="A18" s="18" t="s">
        <v>55</v>
      </c>
      <c r="B18" s="32" t="s">
        <v>8</v>
      </c>
      <c r="C18" s="1" t="s">
        <v>14</v>
      </c>
      <c r="D18" s="1" t="s">
        <v>10</v>
      </c>
      <c r="E18" s="1" t="s">
        <v>56</v>
      </c>
      <c r="F18" s="32" t="s">
        <v>42</v>
      </c>
      <c r="G18" s="2">
        <v>16753</v>
      </c>
      <c r="H18" s="77">
        <f>(G18/N18)</f>
        <v>46.27900552486188</v>
      </c>
      <c r="I18" s="77">
        <f>(G18/P18)</f>
        <v>100.92168674698796</v>
      </c>
      <c r="J18" s="3">
        <v>0</v>
      </c>
      <c r="K18" s="5">
        <v>10</v>
      </c>
      <c r="L18" s="4">
        <v>12</v>
      </c>
      <c r="M18" s="65">
        <f>(K18/L18)</f>
        <v>0.83333333333333337</v>
      </c>
      <c r="N18" s="5">
        <v>362</v>
      </c>
      <c r="O18" s="82">
        <f>(K18/N18)</f>
        <v>2.7624309392265192E-2</v>
      </c>
      <c r="P18" s="4">
        <v>166</v>
      </c>
      <c r="Q18" s="5">
        <v>0</v>
      </c>
      <c r="R18" s="65" t="e">
        <f>(N18-AJ18)/AJ18</f>
        <v>#DIV/0!</v>
      </c>
      <c r="S18" s="65">
        <f>(N18-AJ18)</f>
        <v>362</v>
      </c>
      <c r="T18" s="65">
        <f>(P18-AJ18)</f>
        <v>166</v>
      </c>
      <c r="U18" s="65" t="e">
        <f>(P18-AJ18)/AJ18</f>
        <v>#DIV/0!</v>
      </c>
      <c r="V18" s="65" t="e">
        <f>(K18-AG18)/AG18</f>
        <v>#DIV/0!</v>
      </c>
      <c r="W18" s="46"/>
      <c r="AJ18" s="90"/>
      <c r="AK18" s="90"/>
      <c r="AL18" s="90"/>
      <c r="AM18" s="90"/>
    </row>
    <row r="19" spans="1:39" ht="12.95" customHeight="1" x14ac:dyDescent="0.2">
      <c r="A19" s="18" t="s">
        <v>57</v>
      </c>
      <c r="B19" s="32" t="s">
        <v>8</v>
      </c>
      <c r="C19" s="1" t="s">
        <v>14</v>
      </c>
      <c r="D19" s="1" t="s">
        <v>15</v>
      </c>
      <c r="E19" s="1" t="s">
        <v>11</v>
      </c>
      <c r="F19" s="32" t="s">
        <v>58</v>
      </c>
      <c r="G19" s="2">
        <v>11286</v>
      </c>
      <c r="H19" s="77">
        <f>(G19/N19)</f>
        <v>57</v>
      </c>
      <c r="I19" s="77">
        <f>(G19/P19)</f>
        <v>98.139130434782615</v>
      </c>
      <c r="J19" s="3">
        <v>181</v>
      </c>
      <c r="K19" s="5">
        <v>16</v>
      </c>
      <c r="L19" s="4">
        <v>20</v>
      </c>
      <c r="M19" s="65">
        <f>(K19/L19)</f>
        <v>0.8</v>
      </c>
      <c r="N19" s="5">
        <v>198</v>
      </c>
      <c r="O19" s="82">
        <f>(K19/N19)</f>
        <v>8.0808080808080815E-2</v>
      </c>
      <c r="P19" s="4">
        <v>115</v>
      </c>
      <c r="Q19" s="16">
        <v>14545</v>
      </c>
      <c r="R19" s="65">
        <f>(N19-AJ19)/AJ19</f>
        <v>6.4516129032258063E-2</v>
      </c>
      <c r="S19" s="65">
        <f>(N19-AJ19)</f>
        <v>12</v>
      </c>
      <c r="T19" s="65">
        <f>(P19-AJ19)</f>
        <v>-71</v>
      </c>
      <c r="U19" s="65">
        <f>(P19-AJ19)/AJ19</f>
        <v>-0.38172043010752688</v>
      </c>
      <c r="V19" s="65">
        <f>(K19-AG19)/AG19</f>
        <v>0</v>
      </c>
      <c r="W19" s="45"/>
      <c r="X19" s="37" t="s">
        <v>57</v>
      </c>
      <c r="Y19" s="37" t="s">
        <v>8</v>
      </c>
      <c r="Z19" s="43" t="s">
        <v>14</v>
      </c>
      <c r="AA19" s="43" t="s">
        <v>15</v>
      </c>
      <c r="AB19" s="43" t="s">
        <v>11</v>
      </c>
      <c r="AC19" s="44" t="s">
        <v>58</v>
      </c>
      <c r="AD19" s="45">
        <v>7868</v>
      </c>
      <c r="AE19" s="45">
        <v>8928</v>
      </c>
      <c r="AF19" s="46">
        <v>114</v>
      </c>
      <c r="AG19" s="47">
        <v>16</v>
      </c>
      <c r="AH19" s="46">
        <v>19</v>
      </c>
      <c r="AI19" s="47">
        <v>160</v>
      </c>
      <c r="AJ19" s="46">
        <v>186</v>
      </c>
      <c r="AK19" s="46">
        <v>118</v>
      </c>
      <c r="AL19" s="45">
        <v>11700</v>
      </c>
      <c r="AM19" s="46">
        <v>187</v>
      </c>
    </row>
    <row r="20" spans="1:39" ht="12.95" customHeight="1" x14ac:dyDescent="0.2">
      <c r="A20" s="18" t="s">
        <v>59</v>
      </c>
      <c r="B20" s="32" t="s">
        <v>8</v>
      </c>
      <c r="C20" s="1" t="s">
        <v>9</v>
      </c>
      <c r="D20" s="1" t="s">
        <v>23</v>
      </c>
      <c r="E20" s="1" t="s">
        <v>30</v>
      </c>
      <c r="F20" s="32" t="s">
        <v>60</v>
      </c>
      <c r="G20" s="2">
        <v>3578</v>
      </c>
      <c r="H20" s="77">
        <f>(G20/N20)</f>
        <v>20.923976608187136</v>
      </c>
      <c r="I20" s="77">
        <f>(G20/P20)</f>
        <v>34.403846153846153</v>
      </c>
      <c r="J20" s="3">
        <v>2</v>
      </c>
      <c r="K20" s="5">
        <v>10</v>
      </c>
      <c r="L20" s="4">
        <v>10</v>
      </c>
      <c r="M20" s="65">
        <f>(K20/L20)</f>
        <v>1</v>
      </c>
      <c r="N20" s="5">
        <v>171</v>
      </c>
      <c r="O20" s="82">
        <f>(K20/N20)</f>
        <v>5.8479532163742687E-2</v>
      </c>
      <c r="P20" s="4">
        <v>104</v>
      </c>
      <c r="Q20" s="16">
        <v>14160</v>
      </c>
      <c r="R20" s="65">
        <f>(N20-AJ20)/AJ20</f>
        <v>-0.51420454545454541</v>
      </c>
      <c r="S20" s="65">
        <f>(N20-AJ20)</f>
        <v>-181</v>
      </c>
      <c r="T20" s="65">
        <f>(P20-AJ20)</f>
        <v>-248</v>
      </c>
      <c r="U20" s="65">
        <f>(P20-AJ20)/AJ20</f>
        <v>-0.70454545454545459</v>
      </c>
      <c r="V20" s="65">
        <f>(K20-AG20)/AG20</f>
        <v>-0.23076923076923078</v>
      </c>
      <c r="W20" s="45"/>
      <c r="X20" s="37" t="s">
        <v>435</v>
      </c>
      <c r="Y20" s="37" t="s">
        <v>8</v>
      </c>
      <c r="Z20" s="43" t="s">
        <v>9</v>
      </c>
      <c r="AA20" s="43" t="s">
        <v>15</v>
      </c>
      <c r="AB20" s="43" t="s">
        <v>30</v>
      </c>
      <c r="AC20" s="44" t="s">
        <v>60</v>
      </c>
      <c r="AD20" s="45">
        <v>4044</v>
      </c>
      <c r="AE20" s="45">
        <v>4044</v>
      </c>
      <c r="AF20" s="46">
        <v>0</v>
      </c>
      <c r="AG20" s="47">
        <v>13</v>
      </c>
      <c r="AH20" s="46">
        <v>14</v>
      </c>
      <c r="AI20" s="47">
        <v>82</v>
      </c>
      <c r="AJ20" s="46">
        <v>352</v>
      </c>
      <c r="AK20" s="46">
        <v>232</v>
      </c>
      <c r="AL20" s="45">
        <v>9562</v>
      </c>
      <c r="AM20" s="46">
        <v>0</v>
      </c>
    </row>
    <row r="21" spans="1:39" ht="12.95" customHeight="1" x14ac:dyDescent="0.2">
      <c r="A21" s="18" t="s">
        <v>61</v>
      </c>
      <c r="B21" s="32" t="s">
        <v>8</v>
      </c>
      <c r="C21" s="1" t="s">
        <v>14</v>
      </c>
      <c r="D21" s="1" t="s">
        <v>62</v>
      </c>
      <c r="E21" s="1" t="s">
        <v>11</v>
      </c>
      <c r="F21" s="32" t="s">
        <v>63</v>
      </c>
      <c r="G21" s="2">
        <v>1965</v>
      </c>
      <c r="H21" s="77">
        <f>(G21/N21)</f>
        <v>13.36734693877551</v>
      </c>
      <c r="I21" s="77">
        <f>(G21/P21)</f>
        <v>17.236842105263158</v>
      </c>
      <c r="J21" s="3">
        <v>0</v>
      </c>
      <c r="K21" s="5">
        <v>28</v>
      </c>
      <c r="L21" s="4">
        <v>48</v>
      </c>
      <c r="M21" s="65">
        <f>(K21/L21)</f>
        <v>0.58333333333333337</v>
      </c>
      <c r="N21" s="5">
        <v>147</v>
      </c>
      <c r="O21" s="82">
        <f>(K21/N21)</f>
        <v>0.19047619047619047</v>
      </c>
      <c r="P21" s="4">
        <v>114</v>
      </c>
      <c r="Q21" s="16">
        <v>5980</v>
      </c>
      <c r="R21" s="65" t="e">
        <f>(N21-AJ21)/AJ21</f>
        <v>#DIV/0!</v>
      </c>
      <c r="S21" s="65">
        <f>(N21-AJ21)</f>
        <v>147</v>
      </c>
      <c r="T21" s="65">
        <f>(P21-AJ21)</f>
        <v>114</v>
      </c>
      <c r="U21" s="65" t="e">
        <f>(P21-AJ21)/AJ21</f>
        <v>#DIV/0!</v>
      </c>
      <c r="V21" s="65" t="e">
        <f>(K21-AG21)/AG21</f>
        <v>#DIV/0!</v>
      </c>
      <c r="W21" s="45"/>
      <c r="AJ21" s="90"/>
      <c r="AK21" s="90"/>
      <c r="AL21" s="90"/>
      <c r="AM21" s="90"/>
    </row>
    <row r="22" spans="1:39" ht="12.95" customHeight="1" x14ac:dyDescent="0.2">
      <c r="A22" s="18" t="s">
        <v>64</v>
      </c>
      <c r="B22" s="32" t="s">
        <v>8</v>
      </c>
      <c r="C22" s="1" t="s">
        <v>14</v>
      </c>
      <c r="D22" s="1" t="s">
        <v>15</v>
      </c>
      <c r="E22" s="1" t="s">
        <v>11</v>
      </c>
      <c r="F22" s="32" t="s">
        <v>65</v>
      </c>
      <c r="G22" s="2">
        <v>1505</v>
      </c>
      <c r="H22" s="77">
        <f>(G22/N22)</f>
        <v>28.39622641509434</v>
      </c>
      <c r="I22" s="77">
        <f>(G22/P22)</f>
        <v>50.166666666666664</v>
      </c>
      <c r="J22" s="3">
        <v>2</v>
      </c>
      <c r="K22" s="5">
        <v>7</v>
      </c>
      <c r="L22" s="4">
        <v>8</v>
      </c>
      <c r="M22" s="65">
        <f>(K22/L22)</f>
        <v>0.875</v>
      </c>
      <c r="N22" s="5">
        <v>53</v>
      </c>
      <c r="O22" s="82">
        <f>(K22/N22)</f>
        <v>0.13207547169811321</v>
      </c>
      <c r="P22" s="4">
        <v>30</v>
      </c>
      <c r="Q22" s="16">
        <v>7650</v>
      </c>
      <c r="R22" s="65">
        <f>(N22-AJ22)/AJ22</f>
        <v>-7.0175438596491224E-2</v>
      </c>
      <c r="S22" s="65">
        <f>(N22-AJ22)</f>
        <v>-4</v>
      </c>
      <c r="T22" s="65">
        <f>(P22-AJ22)</f>
        <v>-27</v>
      </c>
      <c r="U22" s="65">
        <f>(P22-AJ22)/AJ22</f>
        <v>-0.47368421052631576</v>
      </c>
      <c r="V22" s="65">
        <f>(K22-AG22)/AG22</f>
        <v>-0.125</v>
      </c>
      <c r="W22" s="45"/>
      <c r="X22" s="37" t="s">
        <v>64</v>
      </c>
      <c r="Y22" s="37" t="s">
        <v>8</v>
      </c>
      <c r="Z22" s="43" t="s">
        <v>14</v>
      </c>
      <c r="AA22" s="43" t="s">
        <v>15</v>
      </c>
      <c r="AB22" s="43" t="s">
        <v>11</v>
      </c>
      <c r="AC22" s="44" t="s">
        <v>65</v>
      </c>
      <c r="AD22" s="45">
        <v>1492</v>
      </c>
      <c r="AE22" s="45">
        <v>1530</v>
      </c>
      <c r="AF22" s="46">
        <v>1</v>
      </c>
      <c r="AG22" s="47">
        <v>8</v>
      </c>
      <c r="AH22" s="46">
        <v>11</v>
      </c>
      <c r="AI22" s="47">
        <v>75</v>
      </c>
      <c r="AJ22" s="46">
        <v>57</v>
      </c>
      <c r="AK22" s="46">
        <v>29</v>
      </c>
      <c r="AL22" s="45">
        <v>3600</v>
      </c>
      <c r="AM22" s="46">
        <v>200</v>
      </c>
    </row>
    <row r="23" spans="1:39" ht="12.95" customHeight="1" x14ac:dyDescent="0.2">
      <c r="A23" s="18" t="s">
        <v>66</v>
      </c>
      <c r="B23" s="32" t="s">
        <v>8</v>
      </c>
      <c r="C23" s="1" t="s">
        <v>14</v>
      </c>
      <c r="D23" s="1" t="s">
        <v>67</v>
      </c>
      <c r="E23" s="1" t="s">
        <v>44</v>
      </c>
      <c r="F23" s="32" t="s">
        <v>68</v>
      </c>
      <c r="G23" s="2">
        <v>1017</v>
      </c>
      <c r="H23" s="77">
        <f>(G23/N23)</f>
        <v>23.113636363636363</v>
      </c>
      <c r="I23" s="77">
        <f>(G23/P23)</f>
        <v>39.115384615384613</v>
      </c>
      <c r="J23" s="3">
        <v>2</v>
      </c>
      <c r="K23" s="5">
        <v>6</v>
      </c>
      <c r="L23" s="4">
        <v>6</v>
      </c>
      <c r="M23" s="65">
        <f>(K23/L23)</f>
        <v>1</v>
      </c>
      <c r="N23" s="5">
        <v>44</v>
      </c>
      <c r="O23" s="82">
        <f>(K23/N23)</f>
        <v>0.13636363636363635</v>
      </c>
      <c r="P23" s="4">
        <v>26</v>
      </c>
      <c r="Q23" s="16">
        <v>5625</v>
      </c>
      <c r="R23" s="65">
        <f>(N23-AJ23)/AJ23</f>
        <v>0.15789473684210525</v>
      </c>
      <c r="S23" s="65">
        <f>(N23-AJ23)</f>
        <v>6</v>
      </c>
      <c r="T23" s="65">
        <f>(P23-AJ23)</f>
        <v>-12</v>
      </c>
      <c r="U23" s="65">
        <f>(P23-AJ23)/AJ23</f>
        <v>-0.31578947368421051</v>
      </c>
      <c r="V23" s="65">
        <f>(K23-AG23)/AG23</f>
        <v>0.2</v>
      </c>
      <c r="W23" s="45"/>
      <c r="X23" s="37" t="s">
        <v>66</v>
      </c>
      <c r="Y23" s="37" t="s">
        <v>38</v>
      </c>
      <c r="Z23" s="43" t="s">
        <v>14</v>
      </c>
      <c r="AA23" s="43" t="s">
        <v>15</v>
      </c>
      <c r="AB23" s="43" t="s">
        <v>44</v>
      </c>
      <c r="AC23" s="44" t="s">
        <v>68</v>
      </c>
      <c r="AD23" s="46">
        <v>706</v>
      </c>
      <c r="AE23" s="46">
        <v>706</v>
      </c>
      <c r="AF23" s="46">
        <v>1</v>
      </c>
      <c r="AG23" s="47">
        <v>5</v>
      </c>
      <c r="AH23" s="46">
        <v>7</v>
      </c>
      <c r="AI23" s="47">
        <v>0</v>
      </c>
      <c r="AJ23" s="46">
        <v>38</v>
      </c>
      <c r="AK23" s="46">
        <v>27</v>
      </c>
      <c r="AL23" s="45">
        <v>7875</v>
      </c>
      <c r="AM23" s="46">
        <v>0</v>
      </c>
    </row>
    <row r="24" spans="1:39" ht="12.95" customHeight="1" x14ac:dyDescent="0.2">
      <c r="A24" s="18" t="s">
        <v>69</v>
      </c>
      <c r="B24" s="32" t="s">
        <v>8</v>
      </c>
      <c r="C24" s="1" t="s">
        <v>9</v>
      </c>
      <c r="D24" s="1" t="s">
        <v>23</v>
      </c>
      <c r="E24" s="1" t="s">
        <v>70</v>
      </c>
      <c r="F24" s="32" t="s">
        <v>42</v>
      </c>
      <c r="G24" s="2">
        <v>1158</v>
      </c>
      <c r="H24" s="77">
        <f>(G24/N24)</f>
        <v>20.678571428571427</v>
      </c>
      <c r="I24" s="77">
        <f>(G24/P24)</f>
        <v>31.297297297297298</v>
      </c>
      <c r="J24" s="3">
        <v>0</v>
      </c>
      <c r="K24" s="5">
        <v>11</v>
      </c>
      <c r="L24" s="4">
        <v>17</v>
      </c>
      <c r="M24" s="65">
        <f>(K24/L24)</f>
        <v>0.6470588235294118</v>
      </c>
      <c r="N24" s="5">
        <v>56</v>
      </c>
      <c r="O24" s="82">
        <f>(K24/N24)</f>
        <v>0.19642857142857142</v>
      </c>
      <c r="P24" s="4">
        <v>37</v>
      </c>
      <c r="Q24" s="5">
        <v>0</v>
      </c>
      <c r="R24" s="65">
        <f>(N24-AJ24)/AJ24</f>
        <v>-0.51724137931034486</v>
      </c>
      <c r="S24" s="65">
        <f>(N24-AJ24)</f>
        <v>-60</v>
      </c>
      <c r="T24" s="65">
        <f>(P24-AJ24)</f>
        <v>-79</v>
      </c>
      <c r="U24" s="65">
        <f>(P24-AJ24)/AJ24</f>
        <v>-0.68103448275862066</v>
      </c>
      <c r="V24" s="65">
        <f>(K24-AG24)/AG24</f>
        <v>-0.5</v>
      </c>
      <c r="W24" s="46"/>
      <c r="X24" s="37" t="s">
        <v>69</v>
      </c>
      <c r="Y24" s="37" t="s">
        <v>8</v>
      </c>
      <c r="Z24" s="43" t="s">
        <v>9</v>
      </c>
      <c r="AA24" s="43" t="s">
        <v>15</v>
      </c>
      <c r="AB24" s="43" t="s">
        <v>70</v>
      </c>
      <c r="AC24" s="44" t="s">
        <v>42</v>
      </c>
      <c r="AD24" s="45">
        <v>2199</v>
      </c>
      <c r="AE24" s="45">
        <v>2199</v>
      </c>
      <c r="AF24" s="46">
        <v>0</v>
      </c>
      <c r="AG24" s="47">
        <v>22</v>
      </c>
      <c r="AH24" s="46">
        <v>27</v>
      </c>
      <c r="AI24" s="47">
        <v>377</v>
      </c>
      <c r="AJ24" s="46">
        <v>116</v>
      </c>
      <c r="AK24" s="46">
        <v>40</v>
      </c>
      <c r="AL24" s="46">
        <v>0</v>
      </c>
      <c r="AM24" s="46">
        <v>0</v>
      </c>
    </row>
    <row r="25" spans="1:39" ht="12.95" customHeight="1" x14ac:dyDescent="0.2">
      <c r="A25" s="18" t="s">
        <v>71</v>
      </c>
      <c r="B25" s="32" t="s">
        <v>8</v>
      </c>
      <c r="C25" s="1" t="s">
        <v>9</v>
      </c>
      <c r="D25" s="1" t="s">
        <v>15</v>
      </c>
      <c r="E25" s="1" t="s">
        <v>72</v>
      </c>
      <c r="F25" s="32" t="s">
        <v>45</v>
      </c>
      <c r="G25" s="2">
        <v>4082</v>
      </c>
      <c r="H25" s="77">
        <f>(G25/N25)</f>
        <v>30.014705882352942</v>
      </c>
      <c r="I25" s="77">
        <f>(G25/P25)</f>
        <v>36.446428571428569</v>
      </c>
      <c r="J25" s="3">
        <v>73</v>
      </c>
      <c r="K25" s="5">
        <v>17</v>
      </c>
      <c r="L25" s="4">
        <v>19</v>
      </c>
      <c r="M25" s="65">
        <f>(K25/L25)</f>
        <v>0.89473684210526316</v>
      </c>
      <c r="N25" s="5">
        <v>136</v>
      </c>
      <c r="O25" s="82">
        <f>(K25/N25)</f>
        <v>0.125</v>
      </c>
      <c r="P25" s="4">
        <v>112</v>
      </c>
      <c r="Q25" s="16">
        <v>16642</v>
      </c>
      <c r="R25" s="65">
        <f>(N25-AJ25)/AJ25</f>
        <v>-0.33658536585365856</v>
      </c>
      <c r="S25" s="65">
        <f>(N25-AJ25)</f>
        <v>-69</v>
      </c>
      <c r="T25" s="65">
        <f>(P25-AJ25)</f>
        <v>-93</v>
      </c>
      <c r="U25" s="65">
        <f>(P25-AJ25)/AJ25</f>
        <v>-0.45365853658536587</v>
      </c>
      <c r="V25" s="65">
        <f>(K25-AG25)/AG25</f>
        <v>-5.5555555555555552E-2</v>
      </c>
      <c r="W25" s="45"/>
      <c r="X25" s="37" t="s">
        <v>437</v>
      </c>
      <c r="Y25" s="37" t="s">
        <v>8</v>
      </c>
      <c r="Z25" s="43" t="s">
        <v>9</v>
      </c>
      <c r="AA25" s="43" t="s">
        <v>15</v>
      </c>
      <c r="AB25" s="43" t="s">
        <v>72</v>
      </c>
      <c r="AC25" s="44" t="s">
        <v>45</v>
      </c>
      <c r="AD25" s="45">
        <v>5094</v>
      </c>
      <c r="AE25" s="45">
        <v>5094</v>
      </c>
      <c r="AF25" s="46">
        <v>60</v>
      </c>
      <c r="AG25" s="47">
        <v>18</v>
      </c>
      <c r="AH25" s="46">
        <v>18</v>
      </c>
      <c r="AI25" s="47">
        <v>292</v>
      </c>
      <c r="AJ25" s="46">
        <v>205</v>
      </c>
      <c r="AK25" s="46">
        <v>136</v>
      </c>
      <c r="AL25" s="45">
        <v>10198</v>
      </c>
      <c r="AM25" s="46">
        <v>320</v>
      </c>
    </row>
    <row r="26" spans="1:39" ht="12.95" customHeight="1" x14ac:dyDescent="0.2">
      <c r="A26" s="18" t="s">
        <v>73</v>
      </c>
      <c r="B26" s="68" t="s">
        <v>466</v>
      </c>
      <c r="C26" s="1" t="s">
        <v>9</v>
      </c>
      <c r="D26" s="1" t="s">
        <v>15</v>
      </c>
      <c r="E26" s="1" t="s">
        <v>74</v>
      </c>
      <c r="F26" s="32" t="s">
        <v>75</v>
      </c>
      <c r="G26" s="3">
        <v>0</v>
      </c>
      <c r="H26" s="77" t="e">
        <f>(G26/N26)</f>
        <v>#DIV/0!</v>
      </c>
      <c r="I26" s="77" t="e">
        <f>(G26/P26)</f>
        <v>#DIV/0!</v>
      </c>
      <c r="J26" s="3">
        <v>0</v>
      </c>
      <c r="K26" s="5">
        <v>0</v>
      </c>
      <c r="L26" s="4">
        <v>0</v>
      </c>
      <c r="M26" s="65" t="e">
        <f>(K26/L26)</f>
        <v>#DIV/0!</v>
      </c>
      <c r="N26" s="5">
        <v>0</v>
      </c>
      <c r="O26" s="82" t="e">
        <f>(K26/N26)</f>
        <v>#DIV/0!</v>
      </c>
      <c r="P26" s="4">
        <v>0</v>
      </c>
      <c r="Q26" s="5">
        <v>0</v>
      </c>
      <c r="R26" s="65" t="e">
        <f>(N26-AJ26)/AJ26</f>
        <v>#DIV/0!</v>
      </c>
      <c r="S26" s="65">
        <f>(N26-AJ26)</f>
        <v>0</v>
      </c>
      <c r="T26" s="65">
        <f>(P26-AJ26)</f>
        <v>0</v>
      </c>
      <c r="U26" s="65" t="e">
        <f>(P26-AJ26)/AJ26</f>
        <v>#DIV/0!</v>
      </c>
      <c r="V26" s="65" t="e">
        <f>(K26-AG26)/AG26</f>
        <v>#DIV/0!</v>
      </c>
      <c r="W26" s="46"/>
      <c r="X26" s="37" t="s">
        <v>73</v>
      </c>
      <c r="Y26" s="37" t="s">
        <v>8</v>
      </c>
      <c r="Z26" s="43" t="s">
        <v>9</v>
      </c>
      <c r="AA26" s="43" t="s">
        <v>15</v>
      </c>
      <c r="AB26" s="43" t="s">
        <v>74</v>
      </c>
      <c r="AC26" s="44" t="s">
        <v>75</v>
      </c>
      <c r="AD26" s="46">
        <v>0</v>
      </c>
      <c r="AE26" s="46">
        <v>0</v>
      </c>
      <c r="AF26" s="46">
        <v>0</v>
      </c>
      <c r="AG26" s="47">
        <v>0</v>
      </c>
      <c r="AH26" s="46">
        <v>0</v>
      </c>
      <c r="AI26" s="47">
        <v>0</v>
      </c>
      <c r="AJ26" s="46">
        <v>0</v>
      </c>
      <c r="AK26" s="46">
        <v>0</v>
      </c>
      <c r="AL26" s="46">
        <v>0</v>
      </c>
      <c r="AM26" s="46">
        <v>0</v>
      </c>
    </row>
    <row r="27" spans="1:39" ht="12.95" customHeight="1" x14ac:dyDescent="0.2">
      <c r="A27" s="18" t="s">
        <v>76</v>
      </c>
      <c r="B27" s="32" t="s">
        <v>8</v>
      </c>
      <c r="C27" s="1" t="s">
        <v>14</v>
      </c>
      <c r="D27" s="1" t="s">
        <v>62</v>
      </c>
      <c r="E27" s="1" t="s">
        <v>30</v>
      </c>
      <c r="F27" s="32" t="s">
        <v>77</v>
      </c>
      <c r="G27" s="2">
        <v>3262</v>
      </c>
      <c r="H27" s="77">
        <f>(G27/N27)</f>
        <v>52.612903225806448</v>
      </c>
      <c r="I27" s="77">
        <f>(G27/P27)</f>
        <v>101.9375</v>
      </c>
      <c r="J27" s="3">
        <v>9</v>
      </c>
      <c r="K27" s="5">
        <v>5</v>
      </c>
      <c r="L27" s="4">
        <v>5</v>
      </c>
      <c r="M27" s="65">
        <f>(K27/L27)</f>
        <v>1</v>
      </c>
      <c r="N27" s="5">
        <v>62</v>
      </c>
      <c r="O27" s="82">
        <f>(K27/N27)</f>
        <v>8.0645161290322578E-2</v>
      </c>
      <c r="P27" s="4">
        <v>32</v>
      </c>
      <c r="Q27" s="16">
        <v>17220</v>
      </c>
      <c r="R27" s="65">
        <f>(N27-AJ27)/AJ27</f>
        <v>-0.18421052631578946</v>
      </c>
      <c r="S27" s="65">
        <f>(N27-AJ27)</f>
        <v>-14</v>
      </c>
      <c r="T27" s="65">
        <f>(P27-AJ27)</f>
        <v>-44</v>
      </c>
      <c r="U27" s="65">
        <f>(P27-AJ27)/AJ27</f>
        <v>-0.57894736842105265</v>
      </c>
      <c r="V27" s="65">
        <f>(K27-AG27)/AG27</f>
        <v>-0.16666666666666666</v>
      </c>
      <c r="W27" s="45"/>
      <c r="X27" s="37" t="s">
        <v>432</v>
      </c>
      <c r="Y27" s="37" t="s">
        <v>8</v>
      </c>
      <c r="Z27" s="43" t="s">
        <v>14</v>
      </c>
      <c r="AA27" s="43" t="s">
        <v>62</v>
      </c>
      <c r="AB27" s="43" t="s">
        <v>30</v>
      </c>
      <c r="AC27" s="44" t="s">
        <v>77</v>
      </c>
      <c r="AD27" s="45">
        <v>2229</v>
      </c>
      <c r="AE27" s="45">
        <v>2584</v>
      </c>
      <c r="AF27" s="46">
        <v>7</v>
      </c>
      <c r="AG27" s="47">
        <v>6</v>
      </c>
      <c r="AH27" s="46">
        <v>8</v>
      </c>
      <c r="AI27" s="47">
        <v>0</v>
      </c>
      <c r="AJ27" s="46">
        <v>76</v>
      </c>
      <c r="AK27" s="46">
        <v>49</v>
      </c>
      <c r="AL27" s="45">
        <v>15444</v>
      </c>
      <c r="AM27" s="46">
        <v>580</v>
      </c>
    </row>
    <row r="28" spans="1:39" ht="12.95" customHeight="1" x14ac:dyDescent="0.2">
      <c r="A28" s="18" t="s">
        <v>78</v>
      </c>
      <c r="B28" s="32" t="s">
        <v>8</v>
      </c>
      <c r="C28" s="1" t="s">
        <v>14</v>
      </c>
      <c r="D28" s="1" t="s">
        <v>15</v>
      </c>
      <c r="E28" s="1" t="s">
        <v>33</v>
      </c>
      <c r="F28" s="32" t="s">
        <v>79</v>
      </c>
      <c r="G28" s="2">
        <v>3472</v>
      </c>
      <c r="H28" s="77">
        <f>(G28/N28)</f>
        <v>46.293333333333337</v>
      </c>
      <c r="I28" s="77">
        <f>(G28/P28)</f>
        <v>75.478260869565219</v>
      </c>
      <c r="J28" s="3">
        <v>61</v>
      </c>
      <c r="K28" s="5">
        <v>8</v>
      </c>
      <c r="L28" s="4">
        <v>8</v>
      </c>
      <c r="M28" s="65">
        <f>(K28/L28)</f>
        <v>1</v>
      </c>
      <c r="N28" s="5">
        <v>75</v>
      </c>
      <c r="O28" s="82">
        <f>(K28/N28)</f>
        <v>0.10666666666666667</v>
      </c>
      <c r="P28" s="4">
        <v>46</v>
      </c>
      <c r="Q28" s="16">
        <v>12000</v>
      </c>
      <c r="R28" s="65">
        <f>(N28-AJ28)/AJ28</f>
        <v>-0.13793103448275862</v>
      </c>
      <c r="S28" s="65">
        <f>(N28-AJ28)</f>
        <v>-12</v>
      </c>
      <c r="T28" s="65">
        <f>(P28-AJ28)</f>
        <v>-41</v>
      </c>
      <c r="U28" s="65">
        <f>(P28-AJ28)/AJ28</f>
        <v>-0.47126436781609193</v>
      </c>
      <c r="V28" s="65">
        <f>(K28-AG28)/AG28</f>
        <v>0</v>
      </c>
      <c r="W28" s="45"/>
      <c r="X28" s="37" t="s">
        <v>78</v>
      </c>
      <c r="Y28" s="37" t="s">
        <v>8</v>
      </c>
      <c r="Z28" s="43" t="s">
        <v>14</v>
      </c>
      <c r="AA28" s="43" t="s">
        <v>15</v>
      </c>
      <c r="AB28" s="43" t="s">
        <v>33</v>
      </c>
      <c r="AC28" s="44" t="s">
        <v>79</v>
      </c>
      <c r="AD28" s="45">
        <v>3025</v>
      </c>
      <c r="AE28" s="45">
        <v>3028</v>
      </c>
      <c r="AF28" s="46">
        <v>35</v>
      </c>
      <c r="AG28" s="47">
        <v>8</v>
      </c>
      <c r="AH28" s="46">
        <v>10</v>
      </c>
      <c r="AI28" s="47">
        <v>397</v>
      </c>
      <c r="AJ28" s="46">
        <v>87</v>
      </c>
      <c r="AK28" s="46">
        <v>52</v>
      </c>
      <c r="AL28" s="45">
        <v>11610</v>
      </c>
      <c r="AM28" s="46">
        <v>0</v>
      </c>
    </row>
    <row r="29" spans="1:39" ht="12.95" customHeight="1" x14ac:dyDescent="0.2">
      <c r="A29" s="18" t="s">
        <v>80</v>
      </c>
      <c r="B29" s="32" t="s">
        <v>8</v>
      </c>
      <c r="C29" s="1" t="s">
        <v>22</v>
      </c>
      <c r="D29" s="1" t="s">
        <v>15</v>
      </c>
      <c r="E29" s="1" t="s">
        <v>81</v>
      </c>
      <c r="F29" s="32" t="s">
        <v>82</v>
      </c>
      <c r="G29" s="2">
        <v>6721</v>
      </c>
      <c r="H29" s="77">
        <f>(G29/N29)</f>
        <v>17.058375634517766</v>
      </c>
      <c r="I29" s="77">
        <f>(G29/P29)</f>
        <v>62.231481481481481</v>
      </c>
      <c r="J29" s="3">
        <v>19</v>
      </c>
      <c r="K29" s="5">
        <v>7</v>
      </c>
      <c r="L29" s="4">
        <v>23</v>
      </c>
      <c r="M29" s="65">
        <f>(K29/L29)</f>
        <v>0.30434782608695654</v>
      </c>
      <c r="N29" s="5">
        <v>394</v>
      </c>
      <c r="O29" s="82">
        <f>(K29/N29)</f>
        <v>1.7766497461928935E-2</v>
      </c>
      <c r="P29" s="4">
        <v>108</v>
      </c>
      <c r="Q29" s="16">
        <v>9937</v>
      </c>
      <c r="R29" s="65">
        <f>(N29-AJ29)/AJ29</f>
        <v>-0.5745140388768899</v>
      </c>
      <c r="S29" s="65">
        <f>(N29-AJ29)</f>
        <v>-532</v>
      </c>
      <c r="T29" s="65">
        <f>(P29-AJ29)</f>
        <v>-818</v>
      </c>
      <c r="U29" s="65">
        <f>(P29-AJ29)/AJ29</f>
        <v>-0.88336933045356369</v>
      </c>
      <c r="V29" s="65">
        <f>(K29-AG29)/AG29</f>
        <v>-0.73076923076923073</v>
      </c>
      <c r="W29" s="45"/>
      <c r="X29" s="37" t="s">
        <v>438</v>
      </c>
      <c r="Y29" s="37" t="s">
        <v>8</v>
      </c>
      <c r="Z29" s="43" t="s">
        <v>22</v>
      </c>
      <c r="AA29" s="43" t="s">
        <v>15</v>
      </c>
      <c r="AB29" s="43" t="s">
        <v>81</v>
      </c>
      <c r="AC29" s="44" t="s">
        <v>439</v>
      </c>
      <c r="AD29" s="45">
        <v>13804</v>
      </c>
      <c r="AE29" s="45">
        <v>13982</v>
      </c>
      <c r="AF29" s="46">
        <v>10</v>
      </c>
      <c r="AG29" s="47">
        <v>26</v>
      </c>
      <c r="AH29" s="46">
        <v>50</v>
      </c>
      <c r="AI29" s="47">
        <v>319</v>
      </c>
      <c r="AJ29" s="46">
        <v>926</v>
      </c>
      <c r="AK29" s="46">
        <v>86</v>
      </c>
      <c r="AL29" s="45">
        <v>11520</v>
      </c>
      <c r="AM29" s="46">
        <v>30</v>
      </c>
    </row>
    <row r="30" spans="1:39" ht="12.95" customHeight="1" x14ac:dyDescent="0.2">
      <c r="A30" s="18" t="s">
        <v>83</v>
      </c>
      <c r="B30" s="32" t="s">
        <v>8</v>
      </c>
      <c r="C30" s="1" t="s">
        <v>14</v>
      </c>
      <c r="D30" s="1" t="s">
        <v>15</v>
      </c>
      <c r="E30" s="1" t="s">
        <v>84</v>
      </c>
      <c r="F30" s="32" t="s">
        <v>75</v>
      </c>
      <c r="G30" s="2">
        <v>2790</v>
      </c>
      <c r="H30" s="77">
        <f>(G30/N30)</f>
        <v>31.348314606741575</v>
      </c>
      <c r="I30" s="77">
        <f>(G30/P30)</f>
        <v>66.428571428571431</v>
      </c>
      <c r="J30" s="3">
        <v>27</v>
      </c>
      <c r="K30" s="5">
        <v>4</v>
      </c>
      <c r="L30" s="4">
        <v>7</v>
      </c>
      <c r="M30" s="65">
        <f>(K30/L30)</f>
        <v>0.5714285714285714</v>
      </c>
      <c r="N30" s="5">
        <v>89</v>
      </c>
      <c r="O30" s="82">
        <f>(K30/N30)</f>
        <v>4.49438202247191E-2</v>
      </c>
      <c r="P30" s="4">
        <v>42</v>
      </c>
      <c r="Q30" s="16">
        <v>20259</v>
      </c>
      <c r="R30" s="65">
        <f>(N30-AJ30)/AJ30</f>
        <v>0.71153846153846156</v>
      </c>
      <c r="S30" s="65">
        <f>(N30-AJ30)</f>
        <v>37</v>
      </c>
      <c r="T30" s="65">
        <f>(P30-AJ30)</f>
        <v>-10</v>
      </c>
      <c r="U30" s="65">
        <f>(P30-AJ30)/AJ30</f>
        <v>-0.19230769230769232</v>
      </c>
      <c r="V30" s="65">
        <f>(K30-AG30)/AG30</f>
        <v>0</v>
      </c>
      <c r="W30" s="45"/>
      <c r="X30" s="37" t="s">
        <v>440</v>
      </c>
      <c r="Y30" s="37" t="s">
        <v>8</v>
      </c>
      <c r="Z30" s="43" t="s">
        <v>14</v>
      </c>
      <c r="AA30" s="43" t="s">
        <v>15</v>
      </c>
      <c r="AB30" s="43" t="s">
        <v>47</v>
      </c>
      <c r="AC30" s="44" t="s">
        <v>75</v>
      </c>
      <c r="AD30" s="46">
        <v>628</v>
      </c>
      <c r="AE30" s="46">
        <v>628</v>
      </c>
      <c r="AF30" s="46">
        <v>7</v>
      </c>
      <c r="AG30" s="47">
        <v>4</v>
      </c>
      <c r="AH30" s="46">
        <v>7</v>
      </c>
      <c r="AI30" s="47">
        <v>653</v>
      </c>
      <c r="AJ30" s="46">
        <v>52</v>
      </c>
      <c r="AK30" s="46">
        <v>26</v>
      </c>
      <c r="AL30" s="45">
        <v>15930</v>
      </c>
      <c r="AM30" s="46">
        <v>710</v>
      </c>
    </row>
    <row r="31" spans="1:39" ht="12.95" customHeight="1" x14ac:dyDescent="0.2">
      <c r="A31" s="18" t="s">
        <v>85</v>
      </c>
      <c r="B31" s="32" t="s">
        <v>8</v>
      </c>
      <c r="C31" s="1" t="s">
        <v>9</v>
      </c>
      <c r="D31" s="1" t="s">
        <v>15</v>
      </c>
      <c r="E31" s="1" t="s">
        <v>86</v>
      </c>
      <c r="F31" s="32" t="s">
        <v>42</v>
      </c>
      <c r="G31" s="2">
        <v>16536</v>
      </c>
      <c r="H31" s="77">
        <f>(G31/N31)</f>
        <v>62.4</v>
      </c>
      <c r="I31" s="77">
        <f>(G31/P31)</f>
        <v>73.16814159292035</v>
      </c>
      <c r="J31" s="3">
        <v>86</v>
      </c>
      <c r="K31" s="5">
        <v>26</v>
      </c>
      <c r="L31" s="4">
        <v>31</v>
      </c>
      <c r="M31" s="65">
        <f>(K31/L31)</f>
        <v>0.83870967741935487</v>
      </c>
      <c r="N31" s="5">
        <v>265</v>
      </c>
      <c r="O31" s="82">
        <f>(K31/N31)</f>
        <v>9.8113207547169817E-2</v>
      </c>
      <c r="P31" s="4">
        <v>226</v>
      </c>
      <c r="Q31" s="16">
        <v>28810</v>
      </c>
      <c r="R31" s="65">
        <f>(N31-AJ31)/AJ31</f>
        <v>-0.14790996784565916</v>
      </c>
      <c r="S31" s="65">
        <f>(N31-AJ31)</f>
        <v>-46</v>
      </c>
      <c r="T31" s="65">
        <f>(P31-AJ31)</f>
        <v>-85</v>
      </c>
      <c r="U31" s="65">
        <f>(P31-AJ31)/AJ31</f>
        <v>-0.27331189710610931</v>
      </c>
      <c r="V31" s="65">
        <f>(K31-AG31)/AG31</f>
        <v>0.36842105263157893</v>
      </c>
      <c r="W31" s="45"/>
      <c r="X31" s="37" t="s">
        <v>85</v>
      </c>
      <c r="Y31" s="37" t="s">
        <v>8</v>
      </c>
      <c r="Z31" s="43" t="s">
        <v>14</v>
      </c>
      <c r="AA31" s="43" t="s">
        <v>15</v>
      </c>
      <c r="AB31" s="43" t="s">
        <v>86</v>
      </c>
      <c r="AC31" s="44" t="s">
        <v>42</v>
      </c>
      <c r="AD31" s="45">
        <v>12819</v>
      </c>
      <c r="AE31" s="45">
        <v>13179</v>
      </c>
      <c r="AF31" s="46">
        <v>50</v>
      </c>
      <c r="AG31" s="47">
        <v>19</v>
      </c>
      <c r="AH31" s="46">
        <v>23</v>
      </c>
      <c r="AI31" s="47">
        <v>283</v>
      </c>
      <c r="AJ31" s="46">
        <v>311</v>
      </c>
      <c r="AK31" s="46">
        <v>278</v>
      </c>
      <c r="AL31" s="45">
        <v>15408</v>
      </c>
      <c r="AM31" s="46">
        <v>90</v>
      </c>
    </row>
    <row r="32" spans="1:39" ht="12.95" customHeight="1" x14ac:dyDescent="0.2">
      <c r="A32" s="18" t="s">
        <v>87</v>
      </c>
      <c r="B32" s="32" t="s">
        <v>8</v>
      </c>
      <c r="C32" s="1" t="s">
        <v>9</v>
      </c>
      <c r="D32" s="1" t="s">
        <v>15</v>
      </c>
      <c r="E32" s="1" t="s">
        <v>86</v>
      </c>
      <c r="F32" s="32" t="s">
        <v>88</v>
      </c>
      <c r="G32" s="2">
        <v>16942</v>
      </c>
      <c r="H32" s="77">
        <f>(G32/N32)</f>
        <v>49.538011695906434</v>
      </c>
      <c r="I32" s="77">
        <f>(G32/P32)</f>
        <v>59.23776223776224</v>
      </c>
      <c r="J32" s="3">
        <v>119</v>
      </c>
      <c r="K32" s="5">
        <v>33</v>
      </c>
      <c r="L32" s="4">
        <v>38</v>
      </c>
      <c r="M32" s="65">
        <f>(K32/L32)</f>
        <v>0.86842105263157898</v>
      </c>
      <c r="N32" s="5">
        <v>342</v>
      </c>
      <c r="O32" s="82">
        <f>(K32/N32)</f>
        <v>9.6491228070175433E-2</v>
      </c>
      <c r="P32" s="4">
        <v>286</v>
      </c>
      <c r="Q32" s="16">
        <v>23504</v>
      </c>
      <c r="R32" s="65">
        <f>(N32-AJ32)/AJ32</f>
        <v>0.11038961038961038</v>
      </c>
      <c r="S32" s="65">
        <f>(N32-AJ32)</f>
        <v>34</v>
      </c>
      <c r="T32" s="65">
        <f>(P32-AJ32)</f>
        <v>-22</v>
      </c>
      <c r="U32" s="65">
        <f>(P32-AJ32)/AJ32</f>
        <v>-7.1428571428571425E-2</v>
      </c>
      <c r="V32" s="65">
        <f>(K32-AG32)/AG32</f>
        <v>0.26923076923076922</v>
      </c>
      <c r="W32" s="45"/>
      <c r="X32" s="37" t="s">
        <v>87</v>
      </c>
      <c r="Y32" s="37" t="s">
        <v>8</v>
      </c>
      <c r="Z32" s="43" t="s">
        <v>9</v>
      </c>
      <c r="AA32" s="43" t="s">
        <v>15</v>
      </c>
      <c r="AB32" s="43" t="s">
        <v>86</v>
      </c>
      <c r="AC32" s="44" t="s">
        <v>88</v>
      </c>
      <c r="AD32" s="45">
        <v>10831</v>
      </c>
      <c r="AE32" s="45">
        <v>10831</v>
      </c>
      <c r="AF32" s="46">
        <v>93</v>
      </c>
      <c r="AG32" s="47">
        <v>26</v>
      </c>
      <c r="AH32" s="46">
        <v>31</v>
      </c>
      <c r="AI32" s="47">
        <v>188</v>
      </c>
      <c r="AJ32" s="46">
        <v>308</v>
      </c>
      <c r="AK32" s="46">
        <v>264</v>
      </c>
      <c r="AL32" s="45">
        <v>16400</v>
      </c>
      <c r="AM32" s="46">
        <v>644</v>
      </c>
    </row>
    <row r="33" spans="1:39" ht="12.95" customHeight="1" x14ac:dyDescent="0.2">
      <c r="A33" s="18" t="s">
        <v>89</v>
      </c>
      <c r="B33" s="32" t="s">
        <v>8</v>
      </c>
      <c r="C33" s="1" t="s">
        <v>22</v>
      </c>
      <c r="D33" s="1" t="s">
        <v>15</v>
      </c>
      <c r="E33" s="1" t="s">
        <v>90</v>
      </c>
      <c r="F33" s="32" t="s">
        <v>45</v>
      </c>
      <c r="G33" s="2">
        <v>2025</v>
      </c>
      <c r="H33" s="77">
        <f>(G33/N33)</f>
        <v>17.920353982300885</v>
      </c>
      <c r="I33" s="77">
        <f>(G33/P33)</f>
        <v>20.876288659793815</v>
      </c>
      <c r="J33" s="3">
        <v>1</v>
      </c>
      <c r="K33" s="5">
        <v>6</v>
      </c>
      <c r="L33" s="4">
        <v>8</v>
      </c>
      <c r="M33" s="65">
        <f>(K33/L33)</f>
        <v>0.75</v>
      </c>
      <c r="N33" s="5">
        <v>113</v>
      </c>
      <c r="O33" s="82">
        <f>(K33/N33)</f>
        <v>5.3097345132743362E-2</v>
      </c>
      <c r="P33" s="4">
        <v>97</v>
      </c>
      <c r="Q33" s="16">
        <v>10750</v>
      </c>
      <c r="R33" s="65">
        <f>(N33-AJ33)/AJ33</f>
        <v>0.10784313725490197</v>
      </c>
      <c r="S33" s="65">
        <f>(N33-AJ33)</f>
        <v>11</v>
      </c>
      <c r="T33" s="65">
        <f>(P33-AJ33)</f>
        <v>-5</v>
      </c>
      <c r="U33" s="65">
        <f>(P33-AJ33)/AJ33</f>
        <v>-4.9019607843137254E-2</v>
      </c>
      <c r="V33" s="65">
        <f>(K33-AG33)/AG33</f>
        <v>0.5</v>
      </c>
      <c r="W33" s="45"/>
      <c r="X33" s="37" t="s">
        <v>89</v>
      </c>
      <c r="Y33" s="37" t="s">
        <v>8</v>
      </c>
      <c r="Z33" s="43" t="s">
        <v>22</v>
      </c>
      <c r="AA33" s="43" t="s">
        <v>15</v>
      </c>
      <c r="AB33" s="43" t="s">
        <v>90</v>
      </c>
      <c r="AC33" s="44" t="s">
        <v>45</v>
      </c>
      <c r="AD33" s="45">
        <v>1173</v>
      </c>
      <c r="AE33" s="45">
        <v>1262</v>
      </c>
      <c r="AF33" s="46">
        <v>0</v>
      </c>
      <c r="AG33" s="47">
        <v>4</v>
      </c>
      <c r="AH33" s="46">
        <v>7</v>
      </c>
      <c r="AI33" s="47">
        <v>87</v>
      </c>
      <c r="AJ33" s="46">
        <v>102</v>
      </c>
      <c r="AK33" s="46">
        <v>36</v>
      </c>
      <c r="AL33" s="45">
        <v>9330</v>
      </c>
      <c r="AM33" s="46">
        <v>0</v>
      </c>
    </row>
    <row r="34" spans="1:39" ht="12.95" customHeight="1" x14ac:dyDescent="0.2">
      <c r="A34" s="18" t="s">
        <v>91</v>
      </c>
      <c r="B34" s="32" t="s">
        <v>8</v>
      </c>
      <c r="C34" s="1" t="s">
        <v>14</v>
      </c>
      <c r="D34" s="1" t="s">
        <v>15</v>
      </c>
      <c r="E34" s="1" t="s">
        <v>11</v>
      </c>
      <c r="F34" s="32" t="s">
        <v>92</v>
      </c>
      <c r="G34" s="2">
        <v>9456</v>
      </c>
      <c r="H34" s="77">
        <f>(G34/N34)</f>
        <v>70.044444444444451</v>
      </c>
      <c r="I34" s="77">
        <f>(G34/P34)</f>
        <v>99.536842105263162</v>
      </c>
      <c r="J34" s="3">
        <v>110</v>
      </c>
      <c r="K34" s="5">
        <v>18</v>
      </c>
      <c r="L34" s="4">
        <v>22</v>
      </c>
      <c r="M34" s="65">
        <f>(K34/L34)</f>
        <v>0.81818181818181823</v>
      </c>
      <c r="N34" s="5">
        <v>135</v>
      </c>
      <c r="O34" s="82">
        <f>(K34/N34)</f>
        <v>0.13333333333333333</v>
      </c>
      <c r="P34" s="4">
        <v>95</v>
      </c>
      <c r="Q34" s="16">
        <v>29220</v>
      </c>
      <c r="R34" s="65">
        <f>(N34-AJ34)/AJ34</f>
        <v>-0.40265486725663718</v>
      </c>
      <c r="S34" s="65">
        <f>(N34-AJ34)</f>
        <v>-91</v>
      </c>
      <c r="T34" s="65">
        <f>(P34-AJ34)</f>
        <v>-131</v>
      </c>
      <c r="U34" s="65">
        <f>(P34-AJ34)/AJ34</f>
        <v>-0.57964601769911506</v>
      </c>
      <c r="V34" s="65">
        <f>(K34-AG34)/AG34</f>
        <v>-5.2631578947368418E-2</v>
      </c>
      <c r="W34" s="45"/>
      <c r="X34" s="37" t="s">
        <v>91</v>
      </c>
      <c r="Y34" s="37" t="s">
        <v>8</v>
      </c>
      <c r="Z34" s="43" t="s">
        <v>9</v>
      </c>
      <c r="AA34" s="43" t="s">
        <v>15</v>
      </c>
      <c r="AB34" s="43" t="s">
        <v>11</v>
      </c>
      <c r="AC34" s="44" t="s">
        <v>92</v>
      </c>
      <c r="AD34" s="45">
        <v>7181</v>
      </c>
      <c r="AE34" s="45">
        <v>7649</v>
      </c>
      <c r="AF34" s="46">
        <v>74</v>
      </c>
      <c r="AG34" s="47">
        <v>19</v>
      </c>
      <c r="AH34" s="46">
        <v>23</v>
      </c>
      <c r="AI34" s="47">
        <v>210</v>
      </c>
      <c r="AJ34" s="46">
        <v>226</v>
      </c>
      <c r="AK34" s="46">
        <v>178</v>
      </c>
      <c r="AL34" s="45">
        <v>21681</v>
      </c>
      <c r="AM34" s="45">
        <v>1900</v>
      </c>
    </row>
    <row r="35" spans="1:39" ht="12.95" customHeight="1" x14ac:dyDescent="0.2">
      <c r="A35" s="18" t="s">
        <v>93</v>
      </c>
      <c r="B35" s="32" t="s">
        <v>8</v>
      </c>
      <c r="C35" s="1" t="s">
        <v>14</v>
      </c>
      <c r="D35" s="1" t="s">
        <v>15</v>
      </c>
      <c r="E35" s="1" t="s">
        <v>94</v>
      </c>
      <c r="F35" s="32" t="s">
        <v>95</v>
      </c>
      <c r="G35" s="2">
        <v>1013</v>
      </c>
      <c r="H35" s="77">
        <f>(G35/N35)</f>
        <v>27.378378378378379</v>
      </c>
      <c r="I35" s="77">
        <f>(G35/P35)</f>
        <v>50.65</v>
      </c>
      <c r="J35" s="3">
        <v>0</v>
      </c>
      <c r="K35" s="5">
        <v>4</v>
      </c>
      <c r="L35" s="4">
        <v>7</v>
      </c>
      <c r="M35" s="65">
        <f>(K35/L35)</f>
        <v>0.5714285714285714</v>
      </c>
      <c r="N35" s="5">
        <v>37</v>
      </c>
      <c r="O35" s="82">
        <f>(K35/N35)</f>
        <v>0.10810810810810811</v>
      </c>
      <c r="P35" s="4">
        <v>20</v>
      </c>
      <c r="Q35" s="16">
        <v>10900</v>
      </c>
      <c r="R35" s="65">
        <f>(N35-AJ35)/AJ35</f>
        <v>1.0555555555555556</v>
      </c>
      <c r="S35" s="65">
        <f>(N35-AJ35)</f>
        <v>19</v>
      </c>
      <c r="T35" s="65">
        <f>(P35-AJ35)</f>
        <v>2</v>
      </c>
      <c r="U35" s="65">
        <f>(P35-AJ35)/AJ35</f>
        <v>0.1111111111111111</v>
      </c>
      <c r="V35" s="65">
        <f>(K35-AG35)/AG35</f>
        <v>0</v>
      </c>
      <c r="W35" s="45"/>
      <c r="X35" s="37" t="s">
        <v>93</v>
      </c>
      <c r="Y35" s="37" t="s">
        <v>8</v>
      </c>
      <c r="Z35" s="43" t="s">
        <v>14</v>
      </c>
      <c r="AA35" s="43" t="s">
        <v>15</v>
      </c>
      <c r="AB35" s="43" t="s">
        <v>94</v>
      </c>
      <c r="AC35" s="44" t="s">
        <v>95</v>
      </c>
      <c r="AD35" s="46">
        <v>569</v>
      </c>
      <c r="AE35" s="46">
        <v>647</v>
      </c>
      <c r="AF35" s="46">
        <v>3</v>
      </c>
      <c r="AG35" s="47">
        <v>4</v>
      </c>
      <c r="AH35" s="46">
        <v>7</v>
      </c>
      <c r="AI35" s="47">
        <v>20</v>
      </c>
      <c r="AJ35" s="46">
        <v>18</v>
      </c>
      <c r="AK35" s="46">
        <v>15</v>
      </c>
      <c r="AL35" s="45">
        <v>10000</v>
      </c>
      <c r="AM35" s="46">
        <v>500</v>
      </c>
    </row>
    <row r="36" spans="1:39" ht="12.95" customHeight="1" x14ac:dyDescent="0.2">
      <c r="A36" s="20" t="s">
        <v>96</v>
      </c>
      <c r="B36" s="33" t="s">
        <v>8</v>
      </c>
      <c r="C36" s="11" t="s">
        <v>14</v>
      </c>
      <c r="D36" s="11" t="s">
        <v>15</v>
      </c>
      <c r="E36" s="11" t="s">
        <v>97</v>
      </c>
      <c r="F36" s="33" t="s">
        <v>98</v>
      </c>
      <c r="G36" s="12">
        <v>10545</v>
      </c>
      <c r="H36" s="78">
        <f>(G36/N36)</f>
        <v>42.692307692307693</v>
      </c>
      <c r="I36" s="78">
        <f>(G36/P36)</f>
        <v>54.637305699481864</v>
      </c>
      <c r="J36" s="13">
        <v>57</v>
      </c>
      <c r="K36" s="15">
        <v>15</v>
      </c>
      <c r="L36" s="14">
        <v>19</v>
      </c>
      <c r="M36" s="75">
        <f>(K36/L36)</f>
        <v>0.78947368421052633</v>
      </c>
      <c r="N36" s="15">
        <v>247</v>
      </c>
      <c r="O36" s="83">
        <f>(K36/N36)</f>
        <v>6.0728744939271252E-2</v>
      </c>
      <c r="P36" s="14">
        <v>193</v>
      </c>
      <c r="Q36" s="22">
        <v>16972</v>
      </c>
      <c r="R36" s="65">
        <f>(N36-AJ36)/AJ36</f>
        <v>-9.5238095238095233E-2</v>
      </c>
      <c r="S36" s="65">
        <f>(N36-AJ36)</f>
        <v>-26</v>
      </c>
      <c r="T36" s="65">
        <f>(P36-AJ36)</f>
        <v>-80</v>
      </c>
      <c r="U36" s="65">
        <f>(P36-AJ36)/AJ36</f>
        <v>-0.29304029304029305</v>
      </c>
      <c r="V36" s="65">
        <f>(K36-AG36)/AG36</f>
        <v>-6.25E-2</v>
      </c>
      <c r="W36" s="45"/>
      <c r="X36" s="37" t="s">
        <v>96</v>
      </c>
      <c r="Y36" s="37" t="s">
        <v>8</v>
      </c>
      <c r="Z36" s="43" t="s">
        <v>14</v>
      </c>
      <c r="AA36" s="43" t="s">
        <v>15</v>
      </c>
      <c r="AB36" s="43" t="s">
        <v>97</v>
      </c>
      <c r="AC36" s="44" t="s">
        <v>98</v>
      </c>
      <c r="AD36" s="45">
        <v>9000</v>
      </c>
      <c r="AE36" s="45">
        <v>9543</v>
      </c>
      <c r="AF36" s="46">
        <v>34</v>
      </c>
      <c r="AG36" s="47">
        <v>16</v>
      </c>
      <c r="AH36" s="46">
        <v>18</v>
      </c>
      <c r="AI36" s="47">
        <v>635</v>
      </c>
      <c r="AJ36" s="46">
        <v>273</v>
      </c>
      <c r="AK36" s="46">
        <v>240</v>
      </c>
      <c r="AL36" s="45">
        <v>12903</v>
      </c>
      <c r="AM36" s="46">
        <v>0</v>
      </c>
    </row>
    <row r="37" spans="1:39" ht="12.95" customHeight="1" x14ac:dyDescent="0.2">
      <c r="A37" s="19" t="s">
        <v>99</v>
      </c>
      <c r="B37" s="31" t="s">
        <v>8</v>
      </c>
      <c r="C37" s="6" t="s">
        <v>9</v>
      </c>
      <c r="D37" s="6" t="s">
        <v>15</v>
      </c>
      <c r="E37" s="6" t="s">
        <v>100</v>
      </c>
      <c r="F37" s="31" t="s">
        <v>68</v>
      </c>
      <c r="G37" s="7">
        <v>1665</v>
      </c>
      <c r="H37" s="76">
        <f>(G37/N37)</f>
        <v>13.32</v>
      </c>
      <c r="I37" s="76">
        <f>(G37/P37)</f>
        <v>19.137931034482758</v>
      </c>
      <c r="J37" s="8">
        <v>38</v>
      </c>
      <c r="K37" s="10">
        <v>8</v>
      </c>
      <c r="L37" s="9">
        <v>11</v>
      </c>
      <c r="M37" s="74">
        <f>(K37/L37)</f>
        <v>0.72727272727272729</v>
      </c>
      <c r="N37" s="10">
        <v>125</v>
      </c>
      <c r="O37" s="81">
        <f>(K37/N37)</f>
        <v>6.4000000000000001E-2</v>
      </c>
      <c r="P37" s="9">
        <v>87</v>
      </c>
      <c r="Q37" s="21">
        <v>13415</v>
      </c>
      <c r="R37" s="65">
        <f>(N37-AJ37)/AJ37</f>
        <v>-0.32432432432432434</v>
      </c>
      <c r="S37" s="65">
        <f>(N37-AJ37)</f>
        <v>-60</v>
      </c>
      <c r="T37" s="65">
        <f>(P37-AJ37)</f>
        <v>-98</v>
      </c>
      <c r="U37" s="65">
        <f>(P37-AJ37)/AJ37</f>
        <v>-0.52972972972972976</v>
      </c>
      <c r="V37" s="65">
        <f>(K37-AG37)/AG37</f>
        <v>-0.1111111111111111</v>
      </c>
      <c r="W37" s="45"/>
      <c r="X37" s="37" t="s">
        <v>99</v>
      </c>
      <c r="Y37" s="37" t="s">
        <v>8</v>
      </c>
      <c r="Z37" s="43" t="s">
        <v>9</v>
      </c>
      <c r="AA37" s="43" t="s">
        <v>15</v>
      </c>
      <c r="AB37" s="43" t="s">
        <v>100</v>
      </c>
      <c r="AC37" s="44" t="s">
        <v>68</v>
      </c>
      <c r="AD37" s="45">
        <v>2123</v>
      </c>
      <c r="AE37" s="45">
        <v>2123</v>
      </c>
      <c r="AF37" s="46">
        <v>16</v>
      </c>
      <c r="AG37" s="47">
        <v>9</v>
      </c>
      <c r="AH37" s="46">
        <v>15</v>
      </c>
      <c r="AI37" s="47">
        <v>232</v>
      </c>
      <c r="AJ37" s="46">
        <v>185</v>
      </c>
      <c r="AK37" s="46">
        <v>140</v>
      </c>
      <c r="AL37" s="45">
        <v>11400</v>
      </c>
      <c r="AM37" s="46">
        <v>550</v>
      </c>
    </row>
    <row r="38" spans="1:39" ht="12.95" customHeight="1" x14ac:dyDescent="0.2">
      <c r="A38" s="18" t="s">
        <v>101</v>
      </c>
      <c r="B38" s="32" t="s">
        <v>8</v>
      </c>
      <c r="C38" s="1" t="s">
        <v>22</v>
      </c>
      <c r="D38" s="1" t="s">
        <v>15</v>
      </c>
      <c r="E38" s="1" t="s">
        <v>26</v>
      </c>
      <c r="F38" s="32" t="s">
        <v>102</v>
      </c>
      <c r="G38" s="2">
        <v>2126</v>
      </c>
      <c r="H38" s="77">
        <f>(G38/N38)</f>
        <v>62.529411764705884</v>
      </c>
      <c r="I38" s="77">
        <f>(G38/P38)</f>
        <v>101.23809523809524</v>
      </c>
      <c r="J38" s="3">
        <v>6</v>
      </c>
      <c r="K38" s="5">
        <v>5</v>
      </c>
      <c r="L38" s="4">
        <v>7</v>
      </c>
      <c r="M38" s="65">
        <f>(K38/L38)</f>
        <v>0.7142857142857143</v>
      </c>
      <c r="N38" s="5">
        <v>34</v>
      </c>
      <c r="O38" s="82">
        <f>(K38/N38)</f>
        <v>0.14705882352941177</v>
      </c>
      <c r="P38" s="4">
        <v>21</v>
      </c>
      <c r="Q38" s="16">
        <v>10070</v>
      </c>
      <c r="R38" s="65">
        <f>(N38-AJ38)/AJ38</f>
        <v>9.6774193548387094E-2</v>
      </c>
      <c r="S38" s="65">
        <f>(N38-AJ38)</f>
        <v>3</v>
      </c>
      <c r="T38" s="65">
        <f>(P38-AJ38)</f>
        <v>-10</v>
      </c>
      <c r="U38" s="65">
        <f>(P38-AJ38)/AJ38</f>
        <v>-0.32258064516129031</v>
      </c>
      <c r="V38" s="65">
        <f>(K38-AG38)/AG38</f>
        <v>-0.2857142857142857</v>
      </c>
      <c r="W38" s="45"/>
      <c r="X38" s="37" t="s">
        <v>443</v>
      </c>
      <c r="Y38" s="37" t="s">
        <v>8</v>
      </c>
      <c r="Z38" s="43" t="s">
        <v>22</v>
      </c>
      <c r="AA38" s="43" t="s">
        <v>15</v>
      </c>
      <c r="AB38" s="43" t="s">
        <v>26</v>
      </c>
      <c r="AC38" s="44" t="s">
        <v>444</v>
      </c>
      <c r="AD38" s="45">
        <v>1761</v>
      </c>
      <c r="AE38" s="45">
        <v>2045</v>
      </c>
      <c r="AF38" s="46">
        <v>2</v>
      </c>
      <c r="AG38" s="47">
        <v>7</v>
      </c>
      <c r="AH38" s="46">
        <v>11</v>
      </c>
      <c r="AI38" s="47">
        <v>52</v>
      </c>
      <c r="AJ38" s="46">
        <v>31</v>
      </c>
      <c r="AK38" s="46">
        <v>16</v>
      </c>
      <c r="AL38" s="45">
        <v>7973</v>
      </c>
      <c r="AM38" s="46">
        <v>613</v>
      </c>
    </row>
    <row r="39" spans="1:39" ht="12.95" customHeight="1" x14ac:dyDescent="0.2">
      <c r="A39" s="18" t="s">
        <v>103</v>
      </c>
      <c r="B39" s="32" t="s">
        <v>8</v>
      </c>
      <c r="C39" s="1" t="s">
        <v>14</v>
      </c>
      <c r="D39" s="1" t="s">
        <v>15</v>
      </c>
      <c r="E39" s="1" t="s">
        <v>104</v>
      </c>
      <c r="F39" s="32" t="s">
        <v>105</v>
      </c>
      <c r="G39" s="2">
        <v>1679</v>
      </c>
      <c r="H39" s="77">
        <f>(G39/N39)</f>
        <v>54.161290322580648</v>
      </c>
      <c r="I39" s="77">
        <f>(G39/P39)</f>
        <v>55.966666666666669</v>
      </c>
      <c r="J39" s="3">
        <v>0</v>
      </c>
      <c r="K39" s="5">
        <v>5</v>
      </c>
      <c r="L39" s="4">
        <v>5</v>
      </c>
      <c r="M39" s="65">
        <f>(K39/L39)</f>
        <v>1</v>
      </c>
      <c r="N39" s="5">
        <v>31</v>
      </c>
      <c r="O39" s="82">
        <f>(K39/N39)</f>
        <v>0.16129032258064516</v>
      </c>
      <c r="P39" s="4">
        <v>30</v>
      </c>
      <c r="Q39" s="16">
        <v>2300</v>
      </c>
      <c r="R39" s="65">
        <f>(N39-AJ39)/AJ39</f>
        <v>1.2142857142857142</v>
      </c>
      <c r="S39" s="65">
        <f>(N39-AJ39)</f>
        <v>17</v>
      </c>
      <c r="T39" s="65">
        <f>(P39-AJ39)</f>
        <v>16</v>
      </c>
      <c r="U39" s="65">
        <f>(P39-AJ39)/AJ39</f>
        <v>1.1428571428571428</v>
      </c>
      <c r="V39" s="65">
        <f>(K39-AG39)/AG39</f>
        <v>0.25</v>
      </c>
      <c r="W39" s="45"/>
      <c r="X39" s="37" t="s">
        <v>103</v>
      </c>
      <c r="Y39" s="37" t="s">
        <v>28</v>
      </c>
      <c r="Z39" s="43" t="s">
        <v>14</v>
      </c>
      <c r="AA39" s="43" t="s">
        <v>15</v>
      </c>
      <c r="AB39" s="43" t="s">
        <v>104</v>
      </c>
      <c r="AC39" s="44" t="s">
        <v>105</v>
      </c>
      <c r="AD39" s="45">
        <v>1079</v>
      </c>
      <c r="AE39" s="45">
        <v>1079</v>
      </c>
      <c r="AF39" s="46">
        <v>0</v>
      </c>
      <c r="AG39" s="47">
        <v>4</v>
      </c>
      <c r="AH39" s="46">
        <v>4</v>
      </c>
      <c r="AI39" s="47">
        <v>32</v>
      </c>
      <c r="AJ39" s="46">
        <v>14</v>
      </c>
      <c r="AK39" s="46">
        <v>14</v>
      </c>
      <c r="AL39" s="45">
        <v>2300</v>
      </c>
      <c r="AM39" s="46">
        <v>0</v>
      </c>
    </row>
    <row r="40" spans="1:39" ht="12.95" customHeight="1" x14ac:dyDescent="0.2">
      <c r="A40" s="18" t="s">
        <v>106</v>
      </c>
      <c r="B40" s="32" t="s">
        <v>8</v>
      </c>
      <c r="C40" s="1" t="s">
        <v>9</v>
      </c>
      <c r="D40" s="1" t="s">
        <v>62</v>
      </c>
      <c r="E40" s="1" t="s">
        <v>107</v>
      </c>
      <c r="F40" s="32" t="s">
        <v>88</v>
      </c>
      <c r="G40" s="2">
        <v>27823</v>
      </c>
      <c r="H40" s="77">
        <f>(G40/N40)</f>
        <v>59.706008583690988</v>
      </c>
      <c r="I40" s="77">
        <f>(G40/P40)</f>
        <v>77.072022160664815</v>
      </c>
      <c r="J40" s="3">
        <v>352</v>
      </c>
      <c r="K40" s="5">
        <v>46</v>
      </c>
      <c r="L40" s="4">
        <v>60</v>
      </c>
      <c r="M40" s="65">
        <f>(K40/L40)</f>
        <v>0.76666666666666672</v>
      </c>
      <c r="N40" s="5">
        <v>466</v>
      </c>
      <c r="O40" s="82">
        <f>(K40/N40)</f>
        <v>9.8712446351931327E-2</v>
      </c>
      <c r="P40" s="4">
        <v>361</v>
      </c>
      <c r="Q40" s="16">
        <v>24000</v>
      </c>
      <c r="R40" s="65">
        <f>(N40-AJ40)/AJ40</f>
        <v>-2.7139874739039668E-2</v>
      </c>
      <c r="S40" s="65">
        <f>(N40-AJ40)</f>
        <v>-13</v>
      </c>
      <c r="T40" s="65">
        <f>(P40-AJ40)</f>
        <v>-118</v>
      </c>
      <c r="U40" s="65">
        <f>(P40-AJ40)/AJ40</f>
        <v>-0.24634655532359082</v>
      </c>
      <c r="V40" s="65">
        <f>(K40-AG40)/AG40</f>
        <v>0.17948717948717949</v>
      </c>
      <c r="W40" s="45"/>
      <c r="X40" s="37" t="s">
        <v>445</v>
      </c>
      <c r="Y40" s="37" t="s">
        <v>8</v>
      </c>
      <c r="Z40" s="43" t="s">
        <v>9</v>
      </c>
      <c r="AA40" s="43" t="s">
        <v>62</v>
      </c>
      <c r="AB40" s="43" t="s">
        <v>107</v>
      </c>
      <c r="AC40" s="44" t="s">
        <v>88</v>
      </c>
      <c r="AD40" s="45">
        <v>22979</v>
      </c>
      <c r="AE40" s="45">
        <v>22979</v>
      </c>
      <c r="AF40" s="46">
        <v>182</v>
      </c>
      <c r="AG40" s="47">
        <v>39</v>
      </c>
      <c r="AH40" s="46">
        <v>45</v>
      </c>
      <c r="AI40" s="47">
        <v>617</v>
      </c>
      <c r="AJ40" s="46">
        <v>479</v>
      </c>
      <c r="AK40" s="46">
        <v>448</v>
      </c>
      <c r="AL40" s="45">
        <v>17900</v>
      </c>
      <c r="AM40" s="46">
        <v>498</v>
      </c>
    </row>
    <row r="41" spans="1:39" ht="12.95" customHeight="1" x14ac:dyDescent="0.2">
      <c r="A41" s="18" t="s">
        <v>108</v>
      </c>
      <c r="B41" s="32" t="s">
        <v>8</v>
      </c>
      <c r="C41" s="1" t="s">
        <v>14</v>
      </c>
      <c r="D41" s="1" t="s">
        <v>10</v>
      </c>
      <c r="E41" s="1" t="s">
        <v>52</v>
      </c>
      <c r="F41" s="32" t="s">
        <v>109</v>
      </c>
      <c r="G41" s="2">
        <v>1643</v>
      </c>
      <c r="H41" s="77">
        <f>(G41/N41)</f>
        <v>15.951456310679612</v>
      </c>
      <c r="I41" s="77">
        <f>(G41/P41)</f>
        <v>31</v>
      </c>
      <c r="J41" s="3">
        <v>9</v>
      </c>
      <c r="K41" s="5">
        <v>5</v>
      </c>
      <c r="L41" s="4">
        <v>8</v>
      </c>
      <c r="M41" s="65">
        <f>(K41/L41)</f>
        <v>0.625</v>
      </c>
      <c r="N41" s="5">
        <v>103</v>
      </c>
      <c r="O41" s="82">
        <f>(K41/N41)</f>
        <v>4.8543689320388349E-2</v>
      </c>
      <c r="P41" s="4">
        <v>53</v>
      </c>
      <c r="Q41" s="16">
        <v>4340</v>
      </c>
      <c r="R41" s="65">
        <f>(N41-AJ41)/AJ41</f>
        <v>-0.27972027972027974</v>
      </c>
      <c r="S41" s="65">
        <f>(N41-AJ41)</f>
        <v>-40</v>
      </c>
      <c r="T41" s="65">
        <f>(P41-AJ41)</f>
        <v>-90</v>
      </c>
      <c r="U41" s="65">
        <f>(P41-AJ41)/AJ41</f>
        <v>-0.62937062937062938</v>
      </c>
      <c r="V41" s="65">
        <f>(K41-AG41)/AG41</f>
        <v>-0.2857142857142857</v>
      </c>
      <c r="W41" s="45"/>
      <c r="X41" s="37" t="s">
        <v>108</v>
      </c>
      <c r="Y41" s="37" t="s">
        <v>8</v>
      </c>
      <c r="Z41" s="43" t="s">
        <v>14</v>
      </c>
      <c r="AA41" s="43" t="s">
        <v>15</v>
      </c>
      <c r="AB41" s="43" t="s">
        <v>52</v>
      </c>
      <c r="AC41" s="44" t="s">
        <v>109</v>
      </c>
      <c r="AD41" s="45">
        <v>2096</v>
      </c>
      <c r="AE41" s="45">
        <v>2446</v>
      </c>
      <c r="AF41" s="46">
        <v>0</v>
      </c>
      <c r="AG41" s="47">
        <v>7</v>
      </c>
      <c r="AH41" s="46">
        <v>7</v>
      </c>
      <c r="AI41" s="47">
        <v>140</v>
      </c>
      <c r="AJ41" s="46">
        <v>143</v>
      </c>
      <c r="AK41" s="46">
        <v>51</v>
      </c>
      <c r="AL41" s="45">
        <v>6600</v>
      </c>
      <c r="AM41" s="46">
        <v>0</v>
      </c>
    </row>
    <row r="42" spans="1:39" ht="12.95" customHeight="1" x14ac:dyDescent="0.2">
      <c r="A42" s="18" t="s">
        <v>110</v>
      </c>
      <c r="B42" s="32" t="s">
        <v>8</v>
      </c>
      <c r="C42" s="1" t="s">
        <v>9</v>
      </c>
      <c r="D42" s="1" t="s">
        <v>15</v>
      </c>
      <c r="E42" s="1" t="s">
        <v>111</v>
      </c>
      <c r="F42" s="32" t="s">
        <v>42</v>
      </c>
      <c r="G42" s="2">
        <v>1833</v>
      </c>
      <c r="H42" s="77">
        <f>(G42/N42)</f>
        <v>13.886363636363637</v>
      </c>
      <c r="I42" s="77">
        <f>(G42/P42)</f>
        <v>17.130841121495326</v>
      </c>
      <c r="J42" s="3">
        <v>1</v>
      </c>
      <c r="K42" s="5">
        <v>6</v>
      </c>
      <c r="L42" s="4">
        <v>9</v>
      </c>
      <c r="M42" s="65">
        <f>(K42/L42)</f>
        <v>0.66666666666666663</v>
      </c>
      <c r="N42" s="5">
        <v>132</v>
      </c>
      <c r="O42" s="82">
        <f>(K42/N42)</f>
        <v>4.5454545454545456E-2</v>
      </c>
      <c r="P42" s="4">
        <v>107</v>
      </c>
      <c r="Q42" s="5">
        <v>0</v>
      </c>
      <c r="R42" s="65" t="e">
        <f>(N42-AJ42)/AJ42</f>
        <v>#DIV/0!</v>
      </c>
      <c r="S42" s="65">
        <f>(N42-AJ42)</f>
        <v>132</v>
      </c>
      <c r="T42" s="65">
        <f>(P42-AJ42)</f>
        <v>107</v>
      </c>
      <c r="U42" s="65" t="e">
        <f>(P42-AJ42)/AJ42</f>
        <v>#DIV/0!</v>
      </c>
      <c r="V42" s="65" t="e">
        <f>(K42-AG42)/AG42</f>
        <v>#DIV/0!</v>
      </c>
      <c r="W42" s="46"/>
      <c r="AJ42" s="90"/>
      <c r="AK42" s="90"/>
      <c r="AL42" s="90"/>
      <c r="AM42" s="90"/>
    </row>
    <row r="43" spans="1:39" ht="12.95" customHeight="1" x14ac:dyDescent="0.2">
      <c r="A43" s="18" t="s">
        <v>112</v>
      </c>
      <c r="B43" s="32" t="s">
        <v>8</v>
      </c>
      <c r="C43" s="1" t="s">
        <v>14</v>
      </c>
      <c r="D43" s="1" t="s">
        <v>15</v>
      </c>
      <c r="E43" s="1" t="s">
        <v>84</v>
      </c>
      <c r="F43" s="32" t="s">
        <v>42</v>
      </c>
      <c r="G43" s="2">
        <v>9516</v>
      </c>
      <c r="H43" s="77">
        <f>(G43/N43)</f>
        <v>45.971014492753625</v>
      </c>
      <c r="I43" s="77">
        <f>(G43/P43)</f>
        <v>63.44</v>
      </c>
      <c r="J43" s="3">
        <v>54</v>
      </c>
      <c r="K43" s="5">
        <v>23</v>
      </c>
      <c r="L43" s="4">
        <v>26</v>
      </c>
      <c r="M43" s="65">
        <f>(K43/L43)</f>
        <v>0.88461538461538458</v>
      </c>
      <c r="N43" s="5">
        <v>207</v>
      </c>
      <c r="O43" s="82">
        <f>(K43/N43)</f>
        <v>0.1111111111111111</v>
      </c>
      <c r="P43" s="4">
        <v>150</v>
      </c>
      <c r="Q43" s="16">
        <v>25380</v>
      </c>
      <c r="R43" s="65">
        <f>(N43-AJ43)/AJ43</f>
        <v>-0.52413793103448281</v>
      </c>
      <c r="S43" s="65">
        <f>(N43-AJ43)</f>
        <v>-228</v>
      </c>
      <c r="T43" s="65">
        <f>(P43-AJ43)</f>
        <v>-285</v>
      </c>
      <c r="U43" s="65">
        <f>(P43-AJ43)/AJ43</f>
        <v>-0.65517241379310343</v>
      </c>
      <c r="V43" s="65">
        <f>(K43-AG43)/AG43</f>
        <v>-4.1666666666666664E-2</v>
      </c>
      <c r="W43" s="45"/>
      <c r="X43" s="37" t="s">
        <v>112</v>
      </c>
      <c r="Y43" s="37" t="s">
        <v>8</v>
      </c>
      <c r="Z43" s="43" t="s">
        <v>14</v>
      </c>
      <c r="AA43" s="43" t="s">
        <v>10</v>
      </c>
      <c r="AB43" s="43" t="s">
        <v>84</v>
      </c>
      <c r="AC43" s="44" t="s">
        <v>42</v>
      </c>
      <c r="AD43" s="45">
        <v>9385</v>
      </c>
      <c r="AE43" s="45">
        <v>10303</v>
      </c>
      <c r="AF43" s="46">
        <v>43</v>
      </c>
      <c r="AG43" s="47">
        <v>24</v>
      </c>
      <c r="AH43" s="46">
        <v>31</v>
      </c>
      <c r="AI43" s="47">
        <v>152</v>
      </c>
      <c r="AJ43" s="46">
        <v>435</v>
      </c>
      <c r="AK43" s="46">
        <v>187</v>
      </c>
      <c r="AL43" s="45">
        <v>18287</v>
      </c>
      <c r="AM43" s="46">
        <v>990</v>
      </c>
    </row>
    <row r="44" spans="1:39" ht="12.95" customHeight="1" x14ac:dyDescent="0.2">
      <c r="A44" s="18" t="s">
        <v>113</v>
      </c>
      <c r="B44" s="32" t="s">
        <v>8</v>
      </c>
      <c r="C44" s="1" t="s">
        <v>9</v>
      </c>
      <c r="D44" s="1" t="s">
        <v>15</v>
      </c>
      <c r="E44" s="1" t="s">
        <v>114</v>
      </c>
      <c r="F44" s="32" t="s">
        <v>42</v>
      </c>
      <c r="G44" s="2">
        <v>6996</v>
      </c>
      <c r="H44" s="77">
        <f>(G44/N44)</f>
        <v>29.518987341772153</v>
      </c>
      <c r="I44" s="77">
        <f>(G44/P44)</f>
        <v>35.155778894472363</v>
      </c>
      <c r="J44" s="3">
        <v>0</v>
      </c>
      <c r="K44" s="5">
        <v>27</v>
      </c>
      <c r="L44" s="4">
        <v>34</v>
      </c>
      <c r="M44" s="65">
        <f>(K44/L44)</f>
        <v>0.79411764705882348</v>
      </c>
      <c r="N44" s="5">
        <v>237</v>
      </c>
      <c r="O44" s="82">
        <f>(K44/N44)</f>
        <v>0.11392405063291139</v>
      </c>
      <c r="P44" s="4">
        <v>199</v>
      </c>
      <c r="Q44" s="16">
        <v>33850</v>
      </c>
      <c r="R44" s="65">
        <f>(N44-AJ44)/AJ44</f>
        <v>-0.23051948051948051</v>
      </c>
      <c r="S44" s="65">
        <f>(N44-AJ44)</f>
        <v>-71</v>
      </c>
      <c r="T44" s="65">
        <f>(P44-AJ44)</f>
        <v>-109</v>
      </c>
      <c r="U44" s="65">
        <f>(P44-AJ44)/AJ44</f>
        <v>-0.35389610389610388</v>
      </c>
      <c r="V44" s="65">
        <f>(K44-AG44)/AG44</f>
        <v>-0.20588235294117646</v>
      </c>
      <c r="W44" s="45"/>
      <c r="X44" s="49" t="s">
        <v>446</v>
      </c>
      <c r="Y44" s="37" t="s">
        <v>8</v>
      </c>
      <c r="Z44" s="43" t="s">
        <v>9</v>
      </c>
      <c r="AA44" s="43" t="s">
        <v>15</v>
      </c>
      <c r="AB44" s="43" t="s">
        <v>114</v>
      </c>
      <c r="AC44" s="44" t="s">
        <v>42</v>
      </c>
      <c r="AD44" s="45">
        <v>7090</v>
      </c>
      <c r="AE44" s="45">
        <v>7090</v>
      </c>
      <c r="AF44" s="46">
        <v>0</v>
      </c>
      <c r="AG44" s="47">
        <v>34</v>
      </c>
      <c r="AH44" s="46">
        <v>42</v>
      </c>
      <c r="AI44" s="47">
        <v>332</v>
      </c>
      <c r="AJ44" s="46">
        <v>308</v>
      </c>
      <c r="AK44" s="46">
        <v>271</v>
      </c>
      <c r="AL44" s="45">
        <v>35260</v>
      </c>
      <c r="AM44" s="45">
        <v>1190</v>
      </c>
    </row>
    <row r="45" spans="1:39" ht="12.95" customHeight="1" x14ac:dyDescent="0.2">
      <c r="A45" s="18" t="s">
        <v>115</v>
      </c>
      <c r="B45" s="32" t="s">
        <v>8</v>
      </c>
      <c r="C45" s="1" t="s">
        <v>14</v>
      </c>
      <c r="D45" s="1" t="s">
        <v>29</v>
      </c>
      <c r="E45" s="1" t="s">
        <v>116</v>
      </c>
      <c r="F45" s="32" t="s">
        <v>77</v>
      </c>
      <c r="G45" s="2">
        <v>4582</v>
      </c>
      <c r="H45" s="77">
        <f>(G45/N45)</f>
        <v>11.901298701298701</v>
      </c>
      <c r="I45" s="77">
        <f>(G45/P45)</f>
        <v>14.31875</v>
      </c>
      <c r="J45" s="3">
        <v>1</v>
      </c>
      <c r="K45" s="5">
        <v>17</v>
      </c>
      <c r="L45" s="4">
        <v>55</v>
      </c>
      <c r="M45" s="65">
        <f>(K45/L45)</f>
        <v>0.30909090909090908</v>
      </c>
      <c r="N45" s="5">
        <v>385</v>
      </c>
      <c r="O45" s="82">
        <f>(K45/N45)</f>
        <v>4.4155844155844157E-2</v>
      </c>
      <c r="P45" s="4">
        <v>320</v>
      </c>
      <c r="Q45" s="16">
        <v>7320</v>
      </c>
      <c r="R45" s="65">
        <f>(N45-AJ45)/AJ45</f>
        <v>1.8102189781021898</v>
      </c>
      <c r="S45" s="65">
        <f>(N45-AJ45)</f>
        <v>248</v>
      </c>
      <c r="T45" s="65">
        <f>(P45-AJ45)</f>
        <v>183</v>
      </c>
      <c r="U45" s="65">
        <f>(P45-AJ45)/AJ45</f>
        <v>1.3357664233576643</v>
      </c>
      <c r="V45" s="65">
        <f>(K45-AG45)/AG45</f>
        <v>0.13333333333333333</v>
      </c>
      <c r="W45" s="45"/>
      <c r="X45" s="37" t="s">
        <v>115</v>
      </c>
      <c r="Y45" s="37" t="s">
        <v>8</v>
      </c>
      <c r="Z45" s="43" t="s">
        <v>14</v>
      </c>
      <c r="AA45" s="43" t="s">
        <v>15</v>
      </c>
      <c r="AB45" s="43" t="s">
        <v>116</v>
      </c>
      <c r="AC45" s="44" t="s">
        <v>77</v>
      </c>
      <c r="AD45" s="45">
        <v>2582</v>
      </c>
      <c r="AE45" s="45">
        <v>2582</v>
      </c>
      <c r="AF45" s="46">
        <v>1</v>
      </c>
      <c r="AG45" s="47">
        <v>15</v>
      </c>
      <c r="AH45" s="46">
        <v>22</v>
      </c>
      <c r="AI45" s="47">
        <v>95</v>
      </c>
      <c r="AJ45" s="46">
        <v>137</v>
      </c>
      <c r="AK45" s="46">
        <v>99</v>
      </c>
      <c r="AL45" s="45">
        <v>6750</v>
      </c>
      <c r="AM45" s="46">
        <v>300</v>
      </c>
    </row>
    <row r="46" spans="1:39" ht="12.95" customHeight="1" x14ac:dyDescent="0.2">
      <c r="A46" s="18" t="s">
        <v>117</v>
      </c>
      <c r="B46" s="32" t="s">
        <v>8</v>
      </c>
      <c r="C46" s="1" t="s">
        <v>14</v>
      </c>
      <c r="D46" s="1" t="s">
        <v>15</v>
      </c>
      <c r="E46" s="1" t="s">
        <v>81</v>
      </c>
      <c r="F46" s="32" t="s">
        <v>118</v>
      </c>
      <c r="G46" s="2">
        <v>2259</v>
      </c>
      <c r="H46" s="77">
        <f>(G46/N46)</f>
        <v>41.072727272727271</v>
      </c>
      <c r="I46" s="77">
        <f>(G46/P46)</f>
        <v>90.36</v>
      </c>
      <c r="J46" s="3">
        <v>0</v>
      </c>
      <c r="K46" s="5">
        <v>3</v>
      </c>
      <c r="L46" s="4">
        <v>7</v>
      </c>
      <c r="M46" s="65">
        <f>(K46/L46)</f>
        <v>0.42857142857142855</v>
      </c>
      <c r="N46" s="5">
        <v>55</v>
      </c>
      <c r="O46" s="82">
        <f>(K46/N46)</f>
        <v>5.4545454545454543E-2</v>
      </c>
      <c r="P46" s="4">
        <v>25</v>
      </c>
      <c r="Q46" s="16">
        <v>8950</v>
      </c>
      <c r="R46" s="65" t="e">
        <f>(N46-AJ46)/AJ46</f>
        <v>#DIV/0!</v>
      </c>
      <c r="S46" s="65">
        <f>(N46-AJ46)</f>
        <v>55</v>
      </c>
      <c r="T46" s="65">
        <f>(P46-AJ46)</f>
        <v>25</v>
      </c>
      <c r="U46" s="65" t="e">
        <f>(P46-AJ46)/AJ46</f>
        <v>#DIV/0!</v>
      </c>
      <c r="V46" s="65" t="e">
        <f>(K46-AG46)/AG46</f>
        <v>#DIV/0!</v>
      </c>
      <c r="W46" s="45"/>
      <c r="AJ46" s="90"/>
      <c r="AK46" s="90"/>
      <c r="AL46" s="90"/>
      <c r="AM46" s="90"/>
    </row>
    <row r="47" spans="1:39" ht="12.95" customHeight="1" x14ac:dyDescent="0.2">
      <c r="A47" s="18" t="s">
        <v>119</v>
      </c>
      <c r="B47" s="32" t="s">
        <v>8</v>
      </c>
      <c r="C47" s="1" t="s">
        <v>9</v>
      </c>
      <c r="D47" s="1" t="s">
        <v>15</v>
      </c>
      <c r="E47" s="1" t="s">
        <v>33</v>
      </c>
      <c r="F47" s="32" t="s">
        <v>120</v>
      </c>
      <c r="G47" s="3">
        <v>616</v>
      </c>
      <c r="H47" s="77">
        <f>(G47/N47)</f>
        <v>68.444444444444443</v>
      </c>
      <c r="I47" s="77">
        <f>(G47/P47)</f>
        <v>205.33333333333334</v>
      </c>
      <c r="J47" s="3">
        <v>0</v>
      </c>
      <c r="K47" s="5">
        <v>4</v>
      </c>
      <c r="L47" s="4">
        <v>4</v>
      </c>
      <c r="M47" s="65">
        <f>(K47/L47)</f>
        <v>1</v>
      </c>
      <c r="N47" s="5">
        <v>9</v>
      </c>
      <c r="O47" s="82">
        <f>(K47/N47)</f>
        <v>0.44444444444444442</v>
      </c>
      <c r="P47" s="4">
        <v>3</v>
      </c>
      <c r="Q47" s="16">
        <v>8250</v>
      </c>
      <c r="R47" s="65">
        <f>(N47-AJ47)/AJ47</f>
        <v>-0.5714285714285714</v>
      </c>
      <c r="S47" s="65">
        <f>(N47-AJ47)</f>
        <v>-12</v>
      </c>
      <c r="T47" s="65">
        <f>(P47-AJ47)</f>
        <v>-18</v>
      </c>
      <c r="U47" s="65">
        <f>(P47-AJ47)/AJ47</f>
        <v>-0.8571428571428571</v>
      </c>
      <c r="V47" s="65">
        <f>(K47-AG47)/AG47</f>
        <v>-0.42857142857142855</v>
      </c>
      <c r="W47" s="45"/>
      <c r="X47" s="37" t="s">
        <v>119</v>
      </c>
      <c r="Y47" s="37" t="s">
        <v>8</v>
      </c>
      <c r="Z47" s="43" t="s">
        <v>9</v>
      </c>
      <c r="AA47" s="43" t="s">
        <v>15</v>
      </c>
      <c r="AB47" s="43" t="s">
        <v>33</v>
      </c>
      <c r="AC47" s="44" t="s">
        <v>120</v>
      </c>
      <c r="AD47" s="46">
        <v>569</v>
      </c>
      <c r="AE47" s="46">
        <v>588</v>
      </c>
      <c r="AF47" s="46">
        <v>0</v>
      </c>
      <c r="AG47" s="47">
        <v>7</v>
      </c>
      <c r="AH47" s="46">
        <v>7</v>
      </c>
      <c r="AI47" s="47">
        <v>90</v>
      </c>
      <c r="AJ47" s="46">
        <v>21</v>
      </c>
      <c r="AK47" s="46">
        <v>15</v>
      </c>
      <c r="AL47" s="45">
        <v>5670</v>
      </c>
      <c r="AM47" s="46">
        <v>310</v>
      </c>
    </row>
    <row r="48" spans="1:39" ht="12.95" customHeight="1" x14ac:dyDescent="0.2">
      <c r="A48" s="18" t="s">
        <v>121</v>
      </c>
      <c r="B48" s="32" t="s">
        <v>8</v>
      </c>
      <c r="C48" s="1" t="s">
        <v>14</v>
      </c>
      <c r="D48" s="1" t="s">
        <v>15</v>
      </c>
      <c r="E48" s="1" t="s">
        <v>84</v>
      </c>
      <c r="F48" s="32" t="s">
        <v>122</v>
      </c>
      <c r="G48" s="2">
        <v>8188</v>
      </c>
      <c r="H48" s="77">
        <f>(G48/N48)</f>
        <v>27.476510067114095</v>
      </c>
      <c r="I48" s="77">
        <f>(G48/P48)</f>
        <v>45.743016759776538</v>
      </c>
      <c r="J48" s="3">
        <v>29</v>
      </c>
      <c r="K48" s="5">
        <v>10</v>
      </c>
      <c r="L48" s="4">
        <v>13</v>
      </c>
      <c r="M48" s="65">
        <f>(K48/L48)</f>
        <v>0.76923076923076927</v>
      </c>
      <c r="N48" s="5">
        <v>298</v>
      </c>
      <c r="O48" s="82">
        <f>(K48/N48)</f>
        <v>3.3557046979865772E-2</v>
      </c>
      <c r="P48" s="4">
        <v>179</v>
      </c>
      <c r="Q48" s="16">
        <v>24696</v>
      </c>
      <c r="R48" s="65">
        <f>(N48-AJ48)/AJ48</f>
        <v>0.41904761904761906</v>
      </c>
      <c r="S48" s="65">
        <f>(N48-AJ48)</f>
        <v>88</v>
      </c>
      <c r="T48" s="65">
        <f>(P48-AJ48)</f>
        <v>-31</v>
      </c>
      <c r="U48" s="65">
        <f>(P48-AJ48)/AJ48</f>
        <v>-0.14761904761904762</v>
      </c>
      <c r="V48" s="65">
        <f>(K48-AG48)/AG48</f>
        <v>-0.33333333333333331</v>
      </c>
      <c r="W48" s="45"/>
      <c r="X48" s="37" t="s">
        <v>121</v>
      </c>
      <c r="Y48" s="37" t="s">
        <v>8</v>
      </c>
      <c r="Z48" s="43" t="s">
        <v>14</v>
      </c>
      <c r="AA48" s="43" t="s">
        <v>15</v>
      </c>
      <c r="AB48" s="43" t="s">
        <v>84</v>
      </c>
      <c r="AC48" s="44" t="s">
        <v>122</v>
      </c>
      <c r="AD48" s="45">
        <v>5853</v>
      </c>
      <c r="AE48" s="45">
        <v>6301</v>
      </c>
      <c r="AF48" s="46">
        <v>22</v>
      </c>
      <c r="AG48" s="47">
        <v>15</v>
      </c>
      <c r="AH48" s="46">
        <v>18</v>
      </c>
      <c r="AI48" s="47">
        <v>50</v>
      </c>
      <c r="AJ48" s="46">
        <v>210</v>
      </c>
      <c r="AK48" s="46">
        <v>142</v>
      </c>
      <c r="AL48" s="45">
        <v>12840</v>
      </c>
      <c r="AM48" s="46">
        <v>125</v>
      </c>
    </row>
    <row r="49" spans="1:39" ht="12.95" customHeight="1" x14ac:dyDescent="0.2">
      <c r="A49" s="18" t="s">
        <v>123</v>
      </c>
      <c r="B49" s="32" t="s">
        <v>8</v>
      </c>
      <c r="C49" s="1" t="s">
        <v>14</v>
      </c>
      <c r="D49" s="1" t="s">
        <v>29</v>
      </c>
      <c r="E49" s="1" t="s">
        <v>30</v>
      </c>
      <c r="F49" s="32" t="s">
        <v>124</v>
      </c>
      <c r="G49" s="3">
        <v>134</v>
      </c>
      <c r="H49" s="77">
        <f>(G49/N49)</f>
        <v>1.1551724137931034</v>
      </c>
      <c r="I49" s="77">
        <f>(G49/P49)</f>
        <v>2.68</v>
      </c>
      <c r="J49" s="3">
        <v>2</v>
      </c>
      <c r="K49" s="5">
        <v>6</v>
      </c>
      <c r="L49" s="4">
        <v>6</v>
      </c>
      <c r="M49" s="65">
        <f>(K49/L49)</f>
        <v>1</v>
      </c>
      <c r="N49" s="5">
        <v>116</v>
      </c>
      <c r="O49" s="82">
        <f>(K49/N49)</f>
        <v>5.1724137931034482E-2</v>
      </c>
      <c r="P49" s="4">
        <v>50</v>
      </c>
      <c r="Q49" s="16">
        <v>9704</v>
      </c>
      <c r="R49" s="65">
        <f>(N49-AJ49)/AJ49</f>
        <v>0.31818181818181818</v>
      </c>
      <c r="S49" s="65">
        <f>(N49-AJ49)</f>
        <v>28</v>
      </c>
      <c r="T49" s="65">
        <f>(P49-AJ49)</f>
        <v>-38</v>
      </c>
      <c r="U49" s="65">
        <f>(P49-AJ49)/AJ49</f>
        <v>-0.43181818181818182</v>
      </c>
      <c r="V49" s="65">
        <f>(K49-AG49)/AG49</f>
        <v>0.5</v>
      </c>
      <c r="W49" s="45"/>
      <c r="X49" s="37" t="s">
        <v>123</v>
      </c>
      <c r="Y49" s="37" t="s">
        <v>38</v>
      </c>
      <c r="Z49" s="43" t="s">
        <v>14</v>
      </c>
      <c r="AA49" s="43" t="s">
        <v>29</v>
      </c>
      <c r="AB49" s="43" t="s">
        <v>30</v>
      </c>
      <c r="AC49" s="44" t="s">
        <v>124</v>
      </c>
      <c r="AD49" s="46">
        <v>917</v>
      </c>
      <c r="AE49" s="46">
        <v>917</v>
      </c>
      <c r="AF49" s="46">
        <v>0</v>
      </c>
      <c r="AG49" s="47">
        <v>4</v>
      </c>
      <c r="AH49" s="46">
        <v>11</v>
      </c>
      <c r="AI49" s="47">
        <v>12</v>
      </c>
      <c r="AJ49" s="46">
        <v>88</v>
      </c>
      <c r="AK49" s="46">
        <v>38</v>
      </c>
      <c r="AL49" s="45">
        <v>7200</v>
      </c>
      <c r="AM49" s="46">
        <v>0</v>
      </c>
    </row>
    <row r="50" spans="1:39" ht="12.95" customHeight="1" x14ac:dyDescent="0.2">
      <c r="A50" s="18" t="s">
        <v>125</v>
      </c>
      <c r="B50" s="32" t="s">
        <v>8</v>
      </c>
      <c r="C50" s="1" t="s">
        <v>14</v>
      </c>
      <c r="D50" s="1" t="s">
        <v>15</v>
      </c>
      <c r="E50" s="1" t="s">
        <v>33</v>
      </c>
      <c r="F50" s="32" t="s">
        <v>92</v>
      </c>
      <c r="G50" s="2">
        <v>10626</v>
      </c>
      <c r="H50" s="77">
        <f>(G50/N50)</f>
        <v>71.797297297297291</v>
      </c>
      <c r="I50" s="77">
        <f>(G50/P50)</f>
        <v>101.2</v>
      </c>
      <c r="J50" s="3">
        <v>149</v>
      </c>
      <c r="K50" s="5">
        <v>16</v>
      </c>
      <c r="L50" s="4">
        <v>20</v>
      </c>
      <c r="M50" s="65">
        <f>(K50/L50)</f>
        <v>0.8</v>
      </c>
      <c r="N50" s="5">
        <v>148</v>
      </c>
      <c r="O50" s="82">
        <f>(K50/N50)</f>
        <v>0.10810810810810811</v>
      </c>
      <c r="P50" s="4">
        <v>105</v>
      </c>
      <c r="Q50" s="16">
        <v>12990</v>
      </c>
      <c r="R50" s="65">
        <f>(N50-AJ50)/AJ50</f>
        <v>-0.29523809523809524</v>
      </c>
      <c r="S50" s="65">
        <f>(N50-AJ50)</f>
        <v>-62</v>
      </c>
      <c r="T50" s="65">
        <f>(P50-AJ50)</f>
        <v>-105</v>
      </c>
      <c r="U50" s="65">
        <f>(P50-AJ50)/AJ50</f>
        <v>-0.5</v>
      </c>
      <c r="V50" s="65">
        <f>(K50-AG50)/AG50</f>
        <v>-5.8823529411764705E-2</v>
      </c>
      <c r="W50" s="45"/>
      <c r="X50" s="37" t="s">
        <v>125</v>
      </c>
      <c r="Y50" s="37" t="s">
        <v>8</v>
      </c>
      <c r="Z50" s="43" t="s">
        <v>14</v>
      </c>
      <c r="AA50" s="43" t="s">
        <v>15</v>
      </c>
      <c r="AB50" s="43" t="s">
        <v>33</v>
      </c>
      <c r="AC50" s="44" t="s">
        <v>92</v>
      </c>
      <c r="AD50" s="45">
        <v>9545</v>
      </c>
      <c r="AE50" s="45">
        <v>9996</v>
      </c>
      <c r="AF50" s="46">
        <v>107</v>
      </c>
      <c r="AG50" s="47">
        <v>17</v>
      </c>
      <c r="AH50" s="46">
        <v>19</v>
      </c>
      <c r="AI50" s="47">
        <v>240</v>
      </c>
      <c r="AJ50" s="46">
        <v>210</v>
      </c>
      <c r="AK50" s="46">
        <v>145</v>
      </c>
      <c r="AL50" s="45">
        <v>11235</v>
      </c>
      <c r="AM50" s="46">
        <v>180</v>
      </c>
    </row>
    <row r="51" spans="1:39" ht="12.95" customHeight="1" x14ac:dyDescent="0.2">
      <c r="A51" s="18" t="s">
        <v>126</v>
      </c>
      <c r="B51" s="32" t="s">
        <v>8</v>
      </c>
      <c r="C51" s="1" t="s">
        <v>14</v>
      </c>
      <c r="D51" s="1" t="s">
        <v>127</v>
      </c>
      <c r="E51" s="1" t="s">
        <v>30</v>
      </c>
      <c r="F51" s="32" t="s">
        <v>45</v>
      </c>
      <c r="G51" s="2">
        <v>1499</v>
      </c>
      <c r="H51" s="77">
        <f>(G51/N51)</f>
        <v>21.112676056338028</v>
      </c>
      <c r="I51" s="77">
        <f>(G51/P51)</f>
        <v>42.828571428571429</v>
      </c>
      <c r="J51" s="3">
        <v>2</v>
      </c>
      <c r="K51" s="5">
        <v>6</v>
      </c>
      <c r="L51" s="4">
        <v>6</v>
      </c>
      <c r="M51" s="65">
        <f>(K51/L51)</f>
        <v>1</v>
      </c>
      <c r="N51" s="5">
        <v>71</v>
      </c>
      <c r="O51" s="82">
        <f>(K51/N51)</f>
        <v>8.4507042253521125E-2</v>
      </c>
      <c r="P51" s="4">
        <v>35</v>
      </c>
      <c r="Q51" s="16">
        <v>9650</v>
      </c>
      <c r="R51" s="65">
        <f>(N51-AJ51)/AJ51</f>
        <v>-4.0540540540540543E-2</v>
      </c>
      <c r="S51" s="65">
        <f>(N51-AJ51)</f>
        <v>-3</v>
      </c>
      <c r="T51" s="65">
        <f>(P51-AJ51)</f>
        <v>-39</v>
      </c>
      <c r="U51" s="65">
        <f>(P51-AJ51)/AJ51</f>
        <v>-0.52702702702702697</v>
      </c>
      <c r="V51" s="65">
        <f>(K51-AG51)/AG51</f>
        <v>1</v>
      </c>
      <c r="W51" s="45"/>
      <c r="X51" s="37" t="s">
        <v>126</v>
      </c>
      <c r="Y51" s="37" t="s">
        <v>38</v>
      </c>
      <c r="Z51" s="43" t="s">
        <v>14</v>
      </c>
      <c r="AA51" s="43" t="s">
        <v>127</v>
      </c>
      <c r="AB51" s="43" t="s">
        <v>30</v>
      </c>
      <c r="AC51" s="44" t="s">
        <v>45</v>
      </c>
      <c r="AD51" s="45">
        <v>1045</v>
      </c>
      <c r="AE51" s="45">
        <v>1045</v>
      </c>
      <c r="AF51" s="46">
        <v>0</v>
      </c>
      <c r="AG51" s="47">
        <v>3</v>
      </c>
      <c r="AH51" s="46">
        <v>9</v>
      </c>
      <c r="AI51" s="47">
        <v>27</v>
      </c>
      <c r="AJ51" s="46">
        <v>74</v>
      </c>
      <c r="AK51" s="46">
        <v>37</v>
      </c>
      <c r="AL51" s="45">
        <v>6500</v>
      </c>
      <c r="AM51" s="46">
        <v>650</v>
      </c>
    </row>
    <row r="52" spans="1:39" ht="12.95" customHeight="1" x14ac:dyDescent="0.2">
      <c r="A52" s="18" t="s">
        <v>128</v>
      </c>
      <c r="B52" s="32" t="s">
        <v>8</v>
      </c>
      <c r="C52" s="1" t="s">
        <v>14</v>
      </c>
      <c r="D52" s="1" t="s">
        <v>15</v>
      </c>
      <c r="E52" s="1" t="s">
        <v>30</v>
      </c>
      <c r="F52" s="32" t="s">
        <v>75</v>
      </c>
      <c r="G52" s="2">
        <v>5072</v>
      </c>
      <c r="H52" s="77">
        <f>(G52/N52)</f>
        <v>78.030769230769238</v>
      </c>
      <c r="I52" s="77">
        <f>(G52/P52)</f>
        <v>103.51020408163265</v>
      </c>
      <c r="J52" s="3">
        <v>29</v>
      </c>
      <c r="K52" s="5">
        <v>7</v>
      </c>
      <c r="L52" s="4">
        <v>12</v>
      </c>
      <c r="M52" s="65">
        <f>(K52/L52)</f>
        <v>0.58333333333333337</v>
      </c>
      <c r="N52" s="5">
        <v>65</v>
      </c>
      <c r="O52" s="82">
        <f>(K52/N52)</f>
        <v>0.1076923076923077</v>
      </c>
      <c r="P52" s="4">
        <v>49</v>
      </c>
      <c r="Q52" s="16">
        <v>18010</v>
      </c>
      <c r="R52" s="65">
        <f>(N52-AJ52)/AJ52</f>
        <v>-0.14473684210526316</v>
      </c>
      <c r="S52" s="65">
        <f>(N52-AJ52)</f>
        <v>-11</v>
      </c>
      <c r="T52" s="65">
        <f>(P52-AJ52)</f>
        <v>-27</v>
      </c>
      <c r="U52" s="65">
        <f>(P52-AJ52)/AJ52</f>
        <v>-0.35526315789473684</v>
      </c>
      <c r="V52" s="65">
        <f>(K52-AG52)/AG52</f>
        <v>-0.3</v>
      </c>
      <c r="W52" s="45"/>
      <c r="X52" s="37" t="s">
        <v>128</v>
      </c>
      <c r="Y52" s="37" t="s">
        <v>8</v>
      </c>
      <c r="Z52" s="43" t="s">
        <v>14</v>
      </c>
      <c r="AA52" s="43" t="s">
        <v>15</v>
      </c>
      <c r="AB52" s="43" t="s">
        <v>30</v>
      </c>
      <c r="AC52" s="44" t="s">
        <v>75</v>
      </c>
      <c r="AD52" s="45">
        <v>4639</v>
      </c>
      <c r="AE52" s="45">
        <v>5224</v>
      </c>
      <c r="AF52" s="46">
        <v>20</v>
      </c>
      <c r="AG52" s="47">
        <v>10</v>
      </c>
      <c r="AH52" s="46">
        <v>13</v>
      </c>
      <c r="AI52" s="47">
        <v>0</v>
      </c>
      <c r="AJ52" s="46">
        <v>76</v>
      </c>
      <c r="AK52" s="46">
        <v>53</v>
      </c>
      <c r="AL52" s="45">
        <v>16320</v>
      </c>
      <c r="AM52" s="46">
        <v>0</v>
      </c>
    </row>
    <row r="53" spans="1:39" ht="12.95" customHeight="1" x14ac:dyDescent="0.2">
      <c r="A53" s="18" t="s">
        <v>129</v>
      </c>
      <c r="B53" s="32" t="s">
        <v>8</v>
      </c>
      <c r="C53" s="1" t="s">
        <v>14</v>
      </c>
      <c r="D53" s="1" t="s">
        <v>15</v>
      </c>
      <c r="E53" s="1" t="s">
        <v>30</v>
      </c>
      <c r="F53" s="32" t="s">
        <v>88</v>
      </c>
      <c r="G53" s="2">
        <v>15185</v>
      </c>
      <c r="H53" s="77">
        <f>(G53/N53)</f>
        <v>61.727642276422763</v>
      </c>
      <c r="I53" s="77">
        <f>(G53/P53)</f>
        <v>94.90625</v>
      </c>
      <c r="J53" s="3">
        <v>16</v>
      </c>
      <c r="K53" s="5">
        <v>18</v>
      </c>
      <c r="L53" s="4">
        <v>27</v>
      </c>
      <c r="M53" s="65">
        <f>(K53/L53)</f>
        <v>0.66666666666666663</v>
      </c>
      <c r="N53" s="5">
        <v>246</v>
      </c>
      <c r="O53" s="82">
        <f>(K53/N53)</f>
        <v>7.3170731707317069E-2</v>
      </c>
      <c r="P53" s="4">
        <v>160</v>
      </c>
      <c r="Q53" s="16">
        <v>27020</v>
      </c>
      <c r="R53" s="65">
        <f>(N53-AJ53)/AJ53</f>
        <v>-0.32970027247956402</v>
      </c>
      <c r="S53" s="65">
        <f>(N53-AJ53)</f>
        <v>-121</v>
      </c>
      <c r="T53" s="65">
        <f>(P53-AJ53)</f>
        <v>-207</v>
      </c>
      <c r="U53" s="65">
        <f>(P53-AJ53)/AJ53</f>
        <v>-0.56403269754768393</v>
      </c>
      <c r="V53" s="65">
        <f>(K53-AG53)/AG53</f>
        <v>-0.25</v>
      </c>
      <c r="W53" s="45"/>
      <c r="X53" s="37" t="s">
        <v>129</v>
      </c>
      <c r="Y53" s="37" t="s">
        <v>8</v>
      </c>
      <c r="Z53" s="43" t="s">
        <v>14</v>
      </c>
      <c r="AA53" s="43" t="s">
        <v>15</v>
      </c>
      <c r="AB53" s="43" t="s">
        <v>30</v>
      </c>
      <c r="AC53" s="44" t="s">
        <v>88</v>
      </c>
      <c r="AD53" s="45">
        <v>12130</v>
      </c>
      <c r="AE53" s="45">
        <v>12130</v>
      </c>
      <c r="AF53" s="46">
        <v>29</v>
      </c>
      <c r="AG53" s="47">
        <v>24</v>
      </c>
      <c r="AH53" s="46">
        <v>30</v>
      </c>
      <c r="AI53" s="47">
        <v>210</v>
      </c>
      <c r="AJ53" s="46">
        <v>367</v>
      </c>
      <c r="AK53" s="46">
        <v>344</v>
      </c>
      <c r="AL53" s="45">
        <v>19050</v>
      </c>
      <c r="AM53" s="46">
        <v>830</v>
      </c>
    </row>
    <row r="54" spans="1:39" ht="12.95" customHeight="1" x14ac:dyDescent="0.2">
      <c r="A54" s="18" t="s">
        <v>130</v>
      </c>
      <c r="B54" s="32" t="s">
        <v>8</v>
      </c>
      <c r="C54" s="1" t="s">
        <v>14</v>
      </c>
      <c r="D54" s="1" t="s">
        <v>67</v>
      </c>
      <c r="E54" s="1" t="s">
        <v>16</v>
      </c>
      <c r="F54" s="32" t="s">
        <v>77</v>
      </c>
      <c r="G54" s="2">
        <v>2648</v>
      </c>
      <c r="H54" s="77">
        <f>(G54/N54)</f>
        <v>58.844444444444441</v>
      </c>
      <c r="I54" s="77">
        <f>(G54/P54)</f>
        <v>105.92</v>
      </c>
      <c r="J54" s="3">
        <v>23</v>
      </c>
      <c r="K54" s="5">
        <v>6</v>
      </c>
      <c r="L54" s="4">
        <v>7</v>
      </c>
      <c r="M54" s="65">
        <f>(K54/L54)</f>
        <v>0.8571428571428571</v>
      </c>
      <c r="N54" s="5">
        <v>45</v>
      </c>
      <c r="O54" s="82">
        <f>(K54/N54)</f>
        <v>0.13333333333333333</v>
      </c>
      <c r="P54" s="4">
        <v>25</v>
      </c>
      <c r="Q54" s="16">
        <v>3900</v>
      </c>
      <c r="R54" s="65">
        <f>(N54-AJ54)/AJ54</f>
        <v>-0.5714285714285714</v>
      </c>
      <c r="S54" s="65">
        <f>(N54-AJ54)</f>
        <v>-60</v>
      </c>
      <c r="T54" s="65">
        <f>(P54-AJ54)</f>
        <v>-80</v>
      </c>
      <c r="U54" s="65">
        <f>(P54-AJ54)/AJ54</f>
        <v>-0.76190476190476186</v>
      </c>
      <c r="V54" s="65">
        <f>(K54-AG54)/AG54</f>
        <v>-0.14285714285714285</v>
      </c>
      <c r="W54" s="45"/>
      <c r="X54" s="37" t="s">
        <v>130</v>
      </c>
      <c r="Y54" s="37" t="s">
        <v>8</v>
      </c>
      <c r="Z54" s="43" t="s">
        <v>14</v>
      </c>
      <c r="AA54" s="43" t="s">
        <v>15</v>
      </c>
      <c r="AB54" s="43" t="s">
        <v>16</v>
      </c>
      <c r="AC54" s="44" t="s">
        <v>77</v>
      </c>
      <c r="AD54" s="45">
        <v>3666</v>
      </c>
      <c r="AE54" s="45">
        <v>4041</v>
      </c>
      <c r="AF54" s="46">
        <v>21</v>
      </c>
      <c r="AG54" s="47">
        <v>7</v>
      </c>
      <c r="AH54" s="46">
        <v>7</v>
      </c>
      <c r="AI54" s="47">
        <v>19</v>
      </c>
      <c r="AJ54" s="46">
        <v>105</v>
      </c>
      <c r="AK54" s="46">
        <v>66</v>
      </c>
      <c r="AL54" s="45">
        <v>9870</v>
      </c>
      <c r="AM54" s="46">
        <v>205</v>
      </c>
    </row>
    <row r="55" spans="1:39" ht="12.95" customHeight="1" x14ac:dyDescent="0.2">
      <c r="A55" s="18" t="s">
        <v>131</v>
      </c>
      <c r="B55" s="32" t="s">
        <v>8</v>
      </c>
      <c r="C55" s="1" t="s">
        <v>22</v>
      </c>
      <c r="D55" s="1" t="s">
        <v>15</v>
      </c>
      <c r="E55" s="1" t="s">
        <v>132</v>
      </c>
      <c r="F55" s="32" t="s">
        <v>45</v>
      </c>
      <c r="G55" s="2">
        <v>3790</v>
      </c>
      <c r="H55" s="77">
        <f>(G55/N55)</f>
        <v>9.4044665012406945</v>
      </c>
      <c r="I55" s="77">
        <f>(G55/P55)</f>
        <v>17.38532110091743</v>
      </c>
      <c r="J55" s="3">
        <v>8</v>
      </c>
      <c r="K55" s="5">
        <v>11</v>
      </c>
      <c r="L55" s="4">
        <v>18</v>
      </c>
      <c r="M55" s="65">
        <f>(K55/L55)</f>
        <v>0.61111111111111116</v>
      </c>
      <c r="N55" s="5">
        <v>403</v>
      </c>
      <c r="O55" s="82">
        <f>(K55/N55)</f>
        <v>2.729528535980149E-2</v>
      </c>
      <c r="P55" s="4">
        <v>218</v>
      </c>
      <c r="Q55" s="16">
        <v>13460</v>
      </c>
      <c r="R55" s="65">
        <f>(N55-AJ55)/AJ55</f>
        <v>-0.11428571428571428</v>
      </c>
      <c r="S55" s="65">
        <f>(N55-AJ55)</f>
        <v>-52</v>
      </c>
      <c r="T55" s="65">
        <f>(P55-AJ55)</f>
        <v>-237</v>
      </c>
      <c r="U55" s="65">
        <f>(P55-AJ55)/AJ55</f>
        <v>-0.52087912087912092</v>
      </c>
      <c r="V55" s="65">
        <f>(K55-AG55)/AG55</f>
        <v>-0.26666666666666666</v>
      </c>
      <c r="W55" s="45"/>
      <c r="X55" s="49" t="s">
        <v>447</v>
      </c>
      <c r="Y55" s="37" t="s">
        <v>8</v>
      </c>
      <c r="Z55" s="43" t="s">
        <v>22</v>
      </c>
      <c r="AA55" s="43" t="s">
        <v>15</v>
      </c>
      <c r="AB55" s="43" t="s">
        <v>132</v>
      </c>
      <c r="AC55" s="44" t="s">
        <v>45</v>
      </c>
      <c r="AD55" s="45">
        <v>5074</v>
      </c>
      <c r="AE55" s="45">
        <v>5535</v>
      </c>
      <c r="AF55" s="46">
        <v>5</v>
      </c>
      <c r="AG55" s="47">
        <v>15</v>
      </c>
      <c r="AH55" s="46">
        <v>26</v>
      </c>
      <c r="AI55" s="47">
        <v>98</v>
      </c>
      <c r="AJ55" s="46">
        <v>455</v>
      </c>
      <c r="AK55" s="46">
        <v>329</v>
      </c>
      <c r="AL55" s="45">
        <v>9900</v>
      </c>
      <c r="AM55" s="46">
        <v>250</v>
      </c>
    </row>
    <row r="56" spans="1:39" ht="12.95" customHeight="1" x14ac:dyDescent="0.2">
      <c r="A56" s="18" t="s">
        <v>133</v>
      </c>
      <c r="B56" s="32" t="s">
        <v>8</v>
      </c>
      <c r="C56" s="1" t="s">
        <v>14</v>
      </c>
      <c r="D56" s="1" t="s">
        <v>15</v>
      </c>
      <c r="E56" s="1" t="s">
        <v>107</v>
      </c>
      <c r="F56" s="32" t="s">
        <v>58</v>
      </c>
      <c r="G56" s="2">
        <v>15386</v>
      </c>
      <c r="H56" s="77">
        <f>(G56/N56)</f>
        <v>55.746376811594203</v>
      </c>
      <c r="I56" s="77">
        <f>(G56/P56)</f>
        <v>84.538461538461533</v>
      </c>
      <c r="J56" s="3">
        <v>284</v>
      </c>
      <c r="K56" s="5">
        <v>22</v>
      </c>
      <c r="L56" s="4">
        <v>25</v>
      </c>
      <c r="M56" s="65">
        <f>(K56/L56)</f>
        <v>0.88</v>
      </c>
      <c r="N56" s="5">
        <v>276</v>
      </c>
      <c r="O56" s="82">
        <f>(K56/N56)</f>
        <v>7.9710144927536225E-2</v>
      </c>
      <c r="P56" s="4">
        <v>182</v>
      </c>
      <c r="Q56" s="16">
        <v>18260</v>
      </c>
      <c r="R56" s="65">
        <f>(N56-AJ56)/AJ56</f>
        <v>-0.2868217054263566</v>
      </c>
      <c r="S56" s="65">
        <f>(N56-AJ56)</f>
        <v>-111</v>
      </c>
      <c r="T56" s="65">
        <f>(P56-AJ56)</f>
        <v>-205</v>
      </c>
      <c r="U56" s="65">
        <f>(P56-AJ56)/AJ56</f>
        <v>-0.52971576227390182</v>
      </c>
      <c r="V56" s="65">
        <f>(K56-AG56)/AG56</f>
        <v>0</v>
      </c>
      <c r="W56" s="45"/>
      <c r="X56" s="37" t="s">
        <v>133</v>
      </c>
      <c r="Y56" s="37" t="s">
        <v>8</v>
      </c>
      <c r="Z56" s="43" t="s">
        <v>14</v>
      </c>
      <c r="AA56" s="43" t="s">
        <v>15</v>
      </c>
      <c r="AB56" s="43" t="s">
        <v>107</v>
      </c>
      <c r="AC56" s="44" t="s">
        <v>58</v>
      </c>
      <c r="AD56" s="45">
        <v>11437</v>
      </c>
      <c r="AE56" s="45">
        <v>12612</v>
      </c>
      <c r="AF56" s="46">
        <v>176</v>
      </c>
      <c r="AG56" s="47">
        <v>22</v>
      </c>
      <c r="AH56" s="46">
        <v>24</v>
      </c>
      <c r="AI56" s="47">
        <v>198</v>
      </c>
      <c r="AJ56" s="46">
        <v>387</v>
      </c>
      <c r="AK56" s="46">
        <v>243</v>
      </c>
      <c r="AL56" s="45">
        <v>12028</v>
      </c>
      <c r="AM56" s="46">
        <v>200</v>
      </c>
    </row>
    <row r="57" spans="1:39" ht="12.95" customHeight="1" x14ac:dyDescent="0.2">
      <c r="A57" s="18" t="s">
        <v>134</v>
      </c>
      <c r="B57" s="32" t="s">
        <v>8</v>
      </c>
      <c r="C57" s="1" t="s">
        <v>14</v>
      </c>
      <c r="D57" s="1" t="s">
        <v>15</v>
      </c>
      <c r="E57" s="1" t="s">
        <v>26</v>
      </c>
      <c r="F57" s="32" t="s">
        <v>135</v>
      </c>
      <c r="G57" s="3">
        <v>688</v>
      </c>
      <c r="H57" s="77">
        <f>(G57/N57)</f>
        <v>98.285714285714292</v>
      </c>
      <c r="I57" s="77">
        <f>(G57/P57)</f>
        <v>98.285714285714292</v>
      </c>
      <c r="J57" s="3">
        <v>6</v>
      </c>
      <c r="K57" s="5">
        <v>1</v>
      </c>
      <c r="L57" s="4">
        <v>2</v>
      </c>
      <c r="M57" s="65">
        <f>(K57/L57)</f>
        <v>0.5</v>
      </c>
      <c r="N57" s="5">
        <v>7</v>
      </c>
      <c r="O57" s="82">
        <f>(K57/N57)</f>
        <v>0.14285714285714285</v>
      </c>
      <c r="P57" s="4">
        <v>7</v>
      </c>
      <c r="Q57" s="16">
        <v>13090</v>
      </c>
      <c r="R57" s="65">
        <f>(N57-AJ57)/AJ57</f>
        <v>-0.63157894736842102</v>
      </c>
      <c r="S57" s="65">
        <f>(N57-AJ57)</f>
        <v>-12</v>
      </c>
      <c r="T57" s="65">
        <f>(P57-AJ57)</f>
        <v>-12</v>
      </c>
      <c r="U57" s="65">
        <f>(P57-AJ57)/AJ57</f>
        <v>-0.63157894736842102</v>
      </c>
      <c r="V57" s="65">
        <f>(K57-AG57)/AG57</f>
        <v>-0.66666666666666663</v>
      </c>
      <c r="W57" s="45"/>
      <c r="X57" s="37" t="s">
        <v>134</v>
      </c>
      <c r="Y57" s="37" t="s">
        <v>8</v>
      </c>
      <c r="Z57" s="43" t="s">
        <v>14</v>
      </c>
      <c r="AA57" s="43" t="s">
        <v>15</v>
      </c>
      <c r="AB57" s="43" t="s">
        <v>26</v>
      </c>
      <c r="AC57" s="44" t="s">
        <v>135</v>
      </c>
      <c r="AD57" s="45">
        <v>1159</v>
      </c>
      <c r="AE57" s="45">
        <v>1169</v>
      </c>
      <c r="AF57" s="46">
        <v>4</v>
      </c>
      <c r="AG57" s="47">
        <v>3</v>
      </c>
      <c r="AH57" s="46">
        <v>4</v>
      </c>
      <c r="AI57" s="47">
        <v>21</v>
      </c>
      <c r="AJ57" s="46">
        <v>19</v>
      </c>
      <c r="AK57" s="46">
        <v>16</v>
      </c>
      <c r="AL57" s="45">
        <v>6820</v>
      </c>
      <c r="AM57" s="46">
        <v>205</v>
      </c>
    </row>
    <row r="58" spans="1:39" ht="12.95" customHeight="1" x14ac:dyDescent="0.2">
      <c r="A58" s="18" t="s">
        <v>136</v>
      </c>
      <c r="B58" s="32" t="s">
        <v>8</v>
      </c>
      <c r="C58" s="1" t="s">
        <v>14</v>
      </c>
      <c r="D58" s="1" t="s">
        <v>15</v>
      </c>
      <c r="E58" s="1" t="s">
        <v>104</v>
      </c>
      <c r="F58" s="32" t="s">
        <v>135</v>
      </c>
      <c r="G58" s="3">
        <v>953</v>
      </c>
      <c r="H58" s="77">
        <f>(G58/N58)</f>
        <v>50.157894736842103</v>
      </c>
      <c r="I58" s="77">
        <f>(G58/P58)</f>
        <v>68.071428571428569</v>
      </c>
      <c r="J58" s="3">
        <v>5</v>
      </c>
      <c r="K58" s="5">
        <v>4</v>
      </c>
      <c r="L58" s="4">
        <v>5</v>
      </c>
      <c r="M58" s="65">
        <f>(K58/L58)</f>
        <v>0.8</v>
      </c>
      <c r="N58" s="5">
        <v>19</v>
      </c>
      <c r="O58" s="82">
        <f>(K58/N58)</f>
        <v>0.21052631578947367</v>
      </c>
      <c r="P58" s="4">
        <v>14</v>
      </c>
      <c r="Q58" s="16">
        <v>7072</v>
      </c>
      <c r="R58" s="65">
        <f>(N58-AJ58)/AJ58</f>
        <v>-9.5238095238095233E-2</v>
      </c>
      <c r="S58" s="65">
        <f>(N58-AJ58)</f>
        <v>-2</v>
      </c>
      <c r="T58" s="65">
        <f>(P58-AJ58)</f>
        <v>-7</v>
      </c>
      <c r="U58" s="65">
        <f>(P58-AJ58)/AJ58</f>
        <v>-0.33333333333333331</v>
      </c>
      <c r="V58" s="65">
        <f>(K58-AG58)/AG58</f>
        <v>0.33333333333333331</v>
      </c>
      <c r="W58" s="45"/>
      <c r="X58" s="37" t="s">
        <v>136</v>
      </c>
      <c r="Y58" s="37" t="s">
        <v>8</v>
      </c>
      <c r="Z58" s="43" t="s">
        <v>14</v>
      </c>
      <c r="AA58" s="43" t="s">
        <v>15</v>
      </c>
      <c r="AB58" s="43" t="s">
        <v>104</v>
      </c>
      <c r="AC58" s="44" t="s">
        <v>135</v>
      </c>
      <c r="AD58" s="46">
        <v>814</v>
      </c>
      <c r="AE58" s="46">
        <v>837</v>
      </c>
      <c r="AF58" s="46">
        <v>2</v>
      </c>
      <c r="AG58" s="47">
        <v>3</v>
      </c>
      <c r="AH58" s="46">
        <v>5</v>
      </c>
      <c r="AI58" s="47">
        <v>43</v>
      </c>
      <c r="AJ58" s="46">
        <v>21</v>
      </c>
      <c r="AK58" s="46">
        <v>16</v>
      </c>
      <c r="AL58" s="45">
        <v>9252</v>
      </c>
      <c r="AM58" s="46">
        <v>63</v>
      </c>
    </row>
    <row r="59" spans="1:39" ht="12.95" customHeight="1" x14ac:dyDescent="0.2">
      <c r="A59" s="18" t="s">
        <v>137</v>
      </c>
      <c r="B59" s="32" t="s">
        <v>8</v>
      </c>
      <c r="C59" s="1" t="s">
        <v>14</v>
      </c>
      <c r="D59" s="1" t="s">
        <v>15</v>
      </c>
      <c r="E59" s="1" t="s">
        <v>41</v>
      </c>
      <c r="F59" s="32" t="s">
        <v>138</v>
      </c>
      <c r="G59" s="2">
        <v>28498</v>
      </c>
      <c r="H59" s="77">
        <f>(G59/N59)</f>
        <v>47.260364842454393</v>
      </c>
      <c r="I59" s="77">
        <f>(G59/P59)</f>
        <v>75.591511936339529</v>
      </c>
      <c r="J59" s="3">
        <v>194</v>
      </c>
      <c r="K59" s="5">
        <v>26</v>
      </c>
      <c r="L59" s="4">
        <v>34</v>
      </c>
      <c r="M59" s="65">
        <f>(K59/L59)</f>
        <v>0.76470588235294112</v>
      </c>
      <c r="N59" s="5">
        <v>603</v>
      </c>
      <c r="O59" s="82">
        <f>(K59/N59)</f>
        <v>4.3117744610281922E-2</v>
      </c>
      <c r="P59" s="4">
        <v>377</v>
      </c>
      <c r="Q59" s="16">
        <v>33690</v>
      </c>
      <c r="R59" s="65">
        <f>(N59-AJ59)/AJ59</f>
        <v>-6.3664596273291921E-2</v>
      </c>
      <c r="S59" s="65">
        <f>(N59-AJ59)</f>
        <v>-41</v>
      </c>
      <c r="T59" s="65">
        <f>(P59-AJ59)</f>
        <v>-267</v>
      </c>
      <c r="U59" s="65">
        <f>(P59-AJ59)/AJ59</f>
        <v>-0.41459627329192544</v>
      </c>
      <c r="V59" s="65">
        <f>(K59-AG59)/AG59</f>
        <v>0.13043478260869565</v>
      </c>
      <c r="W59" s="45"/>
      <c r="X59" s="37" t="s">
        <v>137</v>
      </c>
      <c r="Y59" s="37" t="s">
        <v>8</v>
      </c>
      <c r="Z59" s="43" t="s">
        <v>14</v>
      </c>
      <c r="AA59" s="43" t="s">
        <v>15</v>
      </c>
      <c r="AB59" s="43" t="s">
        <v>41</v>
      </c>
      <c r="AC59" s="44" t="s">
        <v>138</v>
      </c>
      <c r="AD59" s="45">
        <v>23467</v>
      </c>
      <c r="AE59" s="45">
        <v>23870</v>
      </c>
      <c r="AF59" s="46">
        <v>56</v>
      </c>
      <c r="AG59" s="47">
        <v>23</v>
      </c>
      <c r="AH59" s="46">
        <v>29</v>
      </c>
      <c r="AI59" s="47">
        <v>271</v>
      </c>
      <c r="AJ59" s="46">
        <v>644</v>
      </c>
      <c r="AK59" s="46">
        <v>434</v>
      </c>
      <c r="AL59" s="45">
        <v>22140</v>
      </c>
      <c r="AM59" s="46">
        <v>0</v>
      </c>
    </row>
    <row r="60" spans="1:39" ht="12.95" customHeight="1" x14ac:dyDescent="0.2">
      <c r="A60" s="18" t="s">
        <v>139</v>
      </c>
      <c r="B60" s="32" t="s">
        <v>8</v>
      </c>
      <c r="C60" s="1" t="s">
        <v>14</v>
      </c>
      <c r="D60" s="1" t="s">
        <v>15</v>
      </c>
      <c r="E60" s="1" t="s">
        <v>33</v>
      </c>
      <c r="F60" s="32" t="s">
        <v>138</v>
      </c>
      <c r="G60" s="2">
        <v>17422</v>
      </c>
      <c r="H60" s="77">
        <f>(G60/N60)</f>
        <v>56.749185667752442</v>
      </c>
      <c r="I60" s="77">
        <f>(G60/P60)</f>
        <v>80.285714285714292</v>
      </c>
      <c r="J60" s="3">
        <v>85</v>
      </c>
      <c r="K60" s="5">
        <v>21</v>
      </c>
      <c r="L60" s="4">
        <v>24</v>
      </c>
      <c r="M60" s="65">
        <f>(K60/L60)</f>
        <v>0.875</v>
      </c>
      <c r="N60" s="5">
        <v>307</v>
      </c>
      <c r="O60" s="82">
        <f>(K60/N60)</f>
        <v>6.8403908794788276E-2</v>
      </c>
      <c r="P60" s="4">
        <v>217</v>
      </c>
      <c r="Q60" s="16">
        <v>31620</v>
      </c>
      <c r="R60" s="65">
        <f>(N60-AJ60)/AJ60</f>
        <v>-4.3613707165109032E-2</v>
      </c>
      <c r="S60" s="65">
        <f>(N60-AJ60)</f>
        <v>-14</v>
      </c>
      <c r="T60" s="65">
        <f>(P60-AJ60)</f>
        <v>-104</v>
      </c>
      <c r="U60" s="65">
        <f>(P60-AJ60)/AJ60</f>
        <v>-0.32398753894080995</v>
      </c>
      <c r="V60" s="65">
        <f>(K60-AG60)/AG60</f>
        <v>-8.6956521739130432E-2</v>
      </c>
      <c r="W60" s="45"/>
      <c r="X60" s="37" t="s">
        <v>139</v>
      </c>
      <c r="Y60" s="37" t="s">
        <v>8</v>
      </c>
      <c r="Z60" s="43" t="s">
        <v>14</v>
      </c>
      <c r="AA60" s="43" t="s">
        <v>15</v>
      </c>
      <c r="AB60" s="43" t="s">
        <v>33</v>
      </c>
      <c r="AC60" s="44" t="s">
        <v>138</v>
      </c>
      <c r="AD60" s="45">
        <v>11927</v>
      </c>
      <c r="AE60" s="45">
        <v>13332</v>
      </c>
      <c r="AF60" s="46">
        <v>20</v>
      </c>
      <c r="AG60" s="47">
        <v>23</v>
      </c>
      <c r="AH60" s="46">
        <v>24</v>
      </c>
      <c r="AI60" s="47">
        <v>178</v>
      </c>
      <c r="AJ60" s="46">
        <v>321</v>
      </c>
      <c r="AK60" s="46">
        <v>252</v>
      </c>
      <c r="AL60" s="45">
        <v>23400</v>
      </c>
      <c r="AM60" s="46">
        <v>531</v>
      </c>
    </row>
    <row r="61" spans="1:39" ht="12.95" customHeight="1" x14ac:dyDescent="0.2">
      <c r="A61" s="18" t="s">
        <v>140</v>
      </c>
      <c r="B61" s="32" t="s">
        <v>8</v>
      </c>
      <c r="C61" s="1" t="s">
        <v>14</v>
      </c>
      <c r="D61" s="1" t="s">
        <v>15</v>
      </c>
      <c r="E61" s="1" t="s">
        <v>41</v>
      </c>
      <c r="F61" s="32" t="s">
        <v>141</v>
      </c>
      <c r="G61" s="2">
        <v>11180</v>
      </c>
      <c r="H61" s="77">
        <f>(G61/N61)</f>
        <v>17.551020408163264</v>
      </c>
      <c r="I61" s="77">
        <f>(G61/P61)</f>
        <v>32.405797101449274</v>
      </c>
      <c r="J61" s="3">
        <v>46</v>
      </c>
      <c r="K61" s="5">
        <v>21</v>
      </c>
      <c r="L61" s="4">
        <v>32</v>
      </c>
      <c r="M61" s="65">
        <f>(K61/L61)</f>
        <v>0.65625</v>
      </c>
      <c r="N61" s="5">
        <v>637</v>
      </c>
      <c r="O61" s="82">
        <f>(K61/N61)</f>
        <v>3.2967032967032968E-2</v>
      </c>
      <c r="P61" s="4">
        <v>345</v>
      </c>
      <c r="Q61" s="16">
        <v>18780</v>
      </c>
      <c r="R61" s="65">
        <f>(N61-AJ61)/AJ61</f>
        <v>-8.7392550143266481E-2</v>
      </c>
      <c r="S61" s="65">
        <f>(N61-AJ61)</f>
        <v>-61</v>
      </c>
      <c r="T61" s="65">
        <f>(P61-AJ61)</f>
        <v>-353</v>
      </c>
      <c r="U61" s="65">
        <f>(P61-AJ61)/AJ61</f>
        <v>-0.50573065902578795</v>
      </c>
      <c r="V61" s="65">
        <f>(K61-AG61)/AG61</f>
        <v>0.16666666666666666</v>
      </c>
      <c r="W61" s="45"/>
      <c r="X61" s="37" t="s">
        <v>140</v>
      </c>
      <c r="Y61" s="37" t="s">
        <v>8</v>
      </c>
      <c r="Z61" s="43" t="s">
        <v>14</v>
      </c>
      <c r="AA61" s="43" t="s">
        <v>15</v>
      </c>
      <c r="AB61" s="43" t="s">
        <v>41</v>
      </c>
      <c r="AC61" s="44" t="s">
        <v>141</v>
      </c>
      <c r="AD61" s="45">
        <v>11831</v>
      </c>
      <c r="AE61" s="45">
        <v>12425</v>
      </c>
      <c r="AF61" s="46">
        <v>21</v>
      </c>
      <c r="AG61" s="47">
        <v>18</v>
      </c>
      <c r="AH61" s="46">
        <v>22</v>
      </c>
      <c r="AI61" s="47">
        <v>89</v>
      </c>
      <c r="AJ61" s="46">
        <v>698</v>
      </c>
      <c r="AK61" s="46">
        <v>391</v>
      </c>
      <c r="AL61" s="45">
        <v>16480</v>
      </c>
      <c r="AM61" s="46">
        <v>130</v>
      </c>
    </row>
    <row r="62" spans="1:39" ht="12.95" customHeight="1" x14ac:dyDescent="0.2">
      <c r="A62" s="18" t="s">
        <v>142</v>
      </c>
      <c r="B62" s="32" t="s">
        <v>8</v>
      </c>
      <c r="C62" s="1" t="s">
        <v>14</v>
      </c>
      <c r="D62" s="1" t="s">
        <v>15</v>
      </c>
      <c r="E62" s="1" t="s">
        <v>11</v>
      </c>
      <c r="F62" s="32" t="s">
        <v>124</v>
      </c>
      <c r="G62" s="2">
        <v>50619</v>
      </c>
      <c r="H62" s="77">
        <f>(G62/N62)</f>
        <v>20.063020214030917</v>
      </c>
      <c r="I62" s="77">
        <f>(G62/P62)</f>
        <v>117.17361111111111</v>
      </c>
      <c r="J62" s="3">
        <v>112</v>
      </c>
      <c r="K62" s="5">
        <v>56</v>
      </c>
      <c r="L62" s="4">
        <v>95</v>
      </c>
      <c r="M62" s="65">
        <f>(K62/L62)</f>
        <v>0.58947368421052626</v>
      </c>
      <c r="N62" s="16">
        <v>2523</v>
      </c>
      <c r="O62" s="82">
        <f>(K62/N62)</f>
        <v>2.219579865239794E-2</v>
      </c>
      <c r="P62" s="4">
        <v>432</v>
      </c>
      <c r="Q62" s="5">
        <v>0</v>
      </c>
      <c r="R62" s="65">
        <f>(N62-AJ62)/AJ62</f>
        <v>0.27553083923154703</v>
      </c>
      <c r="S62" s="65">
        <f>(N62-AJ62)</f>
        <v>545</v>
      </c>
      <c r="T62" s="65">
        <f>(P62-AJ62)</f>
        <v>-1546</v>
      </c>
      <c r="U62" s="65">
        <f>(P62-AJ62)/AJ62</f>
        <v>-0.78159757330637003</v>
      </c>
      <c r="V62" s="65">
        <f>(K62-AG62)/AG62</f>
        <v>3.7037037037037035E-2</v>
      </c>
      <c r="W62" s="46"/>
      <c r="X62" s="37" t="s">
        <v>142</v>
      </c>
      <c r="Y62" s="37" t="s">
        <v>8</v>
      </c>
      <c r="Z62" s="43" t="s">
        <v>14</v>
      </c>
      <c r="AA62" s="43" t="s">
        <v>15</v>
      </c>
      <c r="AB62" s="43" t="s">
        <v>11</v>
      </c>
      <c r="AC62" s="44" t="s">
        <v>45</v>
      </c>
      <c r="AD62" s="45">
        <v>31477</v>
      </c>
      <c r="AE62" s="45">
        <v>34403</v>
      </c>
      <c r="AF62" s="46">
        <v>66</v>
      </c>
      <c r="AG62" s="47">
        <v>54</v>
      </c>
      <c r="AH62" s="46">
        <v>73</v>
      </c>
      <c r="AI62" s="47">
        <v>229</v>
      </c>
      <c r="AJ62" s="45">
        <v>1978</v>
      </c>
      <c r="AK62" s="45">
        <v>1080</v>
      </c>
      <c r="AL62" s="45">
        <v>12450</v>
      </c>
      <c r="AM62" s="46">
        <v>380</v>
      </c>
    </row>
    <row r="63" spans="1:39" ht="12.95" customHeight="1" x14ac:dyDescent="0.2">
      <c r="A63" s="18" t="s">
        <v>143</v>
      </c>
      <c r="B63" s="32" t="s">
        <v>8</v>
      </c>
      <c r="C63" s="1" t="s">
        <v>14</v>
      </c>
      <c r="D63" s="1" t="s">
        <v>15</v>
      </c>
      <c r="E63" s="1" t="s">
        <v>56</v>
      </c>
      <c r="F63" s="32" t="s">
        <v>45</v>
      </c>
      <c r="G63" s="2">
        <v>15545</v>
      </c>
      <c r="H63" s="77">
        <f>(G63/N63)</f>
        <v>17.446689113355781</v>
      </c>
      <c r="I63" s="77">
        <f>(G63/P63)</f>
        <v>33.793478260869563</v>
      </c>
      <c r="J63" s="3">
        <v>20</v>
      </c>
      <c r="K63" s="5">
        <v>26</v>
      </c>
      <c r="L63" s="4">
        <v>30</v>
      </c>
      <c r="M63" s="65">
        <f>(K63/L63)</f>
        <v>0.8666666666666667</v>
      </c>
      <c r="N63" s="5">
        <v>891</v>
      </c>
      <c r="O63" s="82">
        <f>(K63/N63)</f>
        <v>2.9180695847362513E-2</v>
      </c>
      <c r="P63" s="4">
        <v>460</v>
      </c>
      <c r="Q63" s="16">
        <v>17375</v>
      </c>
      <c r="R63" s="65">
        <f>(N63-AJ63)/AJ63</f>
        <v>-8.98876404494382E-2</v>
      </c>
      <c r="S63" s="65">
        <f>(N63-AJ63)</f>
        <v>-88</v>
      </c>
      <c r="T63" s="65">
        <f>(P63-AJ63)</f>
        <v>-519</v>
      </c>
      <c r="U63" s="65">
        <f>(P63-AJ63)/AJ63</f>
        <v>-0.53013278855975488</v>
      </c>
      <c r="V63" s="65">
        <f>(K63-AG63)/AG63</f>
        <v>0.13043478260869565</v>
      </c>
      <c r="W63" s="45"/>
      <c r="X63" s="37" t="s">
        <v>143</v>
      </c>
      <c r="Y63" s="37" t="s">
        <v>8</v>
      </c>
      <c r="Z63" s="43" t="s">
        <v>14</v>
      </c>
      <c r="AA63" s="43" t="s">
        <v>15</v>
      </c>
      <c r="AB63" s="43" t="s">
        <v>56</v>
      </c>
      <c r="AC63" s="44" t="s">
        <v>45</v>
      </c>
      <c r="AD63" s="45">
        <v>10122</v>
      </c>
      <c r="AE63" s="45">
        <v>10713</v>
      </c>
      <c r="AF63" s="46">
        <v>9</v>
      </c>
      <c r="AG63" s="47">
        <v>23</v>
      </c>
      <c r="AH63" s="46">
        <v>40</v>
      </c>
      <c r="AI63" s="47">
        <v>165</v>
      </c>
      <c r="AJ63" s="46">
        <v>979</v>
      </c>
      <c r="AK63" s="46">
        <v>519</v>
      </c>
      <c r="AL63" s="45">
        <v>13950</v>
      </c>
      <c r="AM63" s="46">
        <v>7</v>
      </c>
    </row>
    <row r="64" spans="1:39" ht="12.95" customHeight="1" x14ac:dyDescent="0.2">
      <c r="A64" s="18" t="s">
        <v>144</v>
      </c>
      <c r="B64" s="32" t="s">
        <v>8</v>
      </c>
      <c r="C64" s="1" t="s">
        <v>14</v>
      </c>
      <c r="D64" s="1" t="s">
        <v>15</v>
      </c>
      <c r="E64" s="1" t="s">
        <v>114</v>
      </c>
      <c r="F64" s="32" t="s">
        <v>42</v>
      </c>
      <c r="G64" s="2">
        <v>6886</v>
      </c>
      <c r="H64" s="77">
        <f>(G64/N64)</f>
        <v>118.72413793103448</v>
      </c>
      <c r="I64" s="77">
        <f>(G64/P64)</f>
        <v>122.96428571428571</v>
      </c>
      <c r="J64" s="3">
        <v>9</v>
      </c>
      <c r="K64" s="5">
        <v>22</v>
      </c>
      <c r="L64" s="4">
        <v>24</v>
      </c>
      <c r="M64" s="65">
        <f>(K64/L64)</f>
        <v>0.91666666666666663</v>
      </c>
      <c r="N64" s="5">
        <v>58</v>
      </c>
      <c r="O64" s="82">
        <f>(K64/N64)</f>
        <v>0.37931034482758619</v>
      </c>
      <c r="P64" s="4">
        <v>56</v>
      </c>
      <c r="Q64" s="16">
        <v>16080</v>
      </c>
      <c r="R64" s="65">
        <f>(N64-AJ64)/AJ64</f>
        <v>-0.13432835820895522</v>
      </c>
      <c r="S64" s="65">
        <f>(N64-AJ64)</f>
        <v>-9</v>
      </c>
      <c r="T64" s="65">
        <f>(P64-AJ64)</f>
        <v>-11</v>
      </c>
      <c r="U64" s="65">
        <f>(P64-AJ64)/AJ64</f>
        <v>-0.16417910447761194</v>
      </c>
      <c r="V64" s="65">
        <f>(K64-AG64)/AG64</f>
        <v>0.5714285714285714</v>
      </c>
      <c r="W64" s="45"/>
      <c r="X64" s="37" t="s">
        <v>144</v>
      </c>
      <c r="Y64" s="37" t="s">
        <v>8</v>
      </c>
      <c r="Z64" s="43" t="s">
        <v>14</v>
      </c>
      <c r="AA64" s="43" t="s">
        <v>15</v>
      </c>
      <c r="AB64" s="43" t="s">
        <v>114</v>
      </c>
      <c r="AC64" s="44" t="s">
        <v>42</v>
      </c>
      <c r="AD64" s="45">
        <v>3979</v>
      </c>
      <c r="AE64" s="45">
        <v>3979</v>
      </c>
      <c r="AF64" s="46">
        <v>1</v>
      </c>
      <c r="AG64" s="47">
        <v>14</v>
      </c>
      <c r="AH64" s="46">
        <v>17</v>
      </c>
      <c r="AI64" s="47">
        <v>73</v>
      </c>
      <c r="AJ64" s="46">
        <v>67</v>
      </c>
      <c r="AK64" s="46">
        <v>67</v>
      </c>
      <c r="AL64" s="45">
        <v>15120</v>
      </c>
      <c r="AM64" s="46">
        <v>250</v>
      </c>
    </row>
    <row r="65" spans="1:39" ht="12.95" customHeight="1" x14ac:dyDescent="0.2">
      <c r="A65" s="18" t="s">
        <v>145</v>
      </c>
      <c r="B65" s="32" t="s">
        <v>8</v>
      </c>
      <c r="C65" s="1" t="s">
        <v>14</v>
      </c>
      <c r="D65" s="1" t="s">
        <v>15</v>
      </c>
      <c r="E65" s="1" t="s">
        <v>30</v>
      </c>
      <c r="F65" s="32" t="s">
        <v>42</v>
      </c>
      <c r="G65" s="2">
        <v>3476</v>
      </c>
      <c r="H65" s="77">
        <f>(G65/N65)</f>
        <v>51.117647058823529</v>
      </c>
      <c r="I65" s="77">
        <f>(G65/P65)</f>
        <v>62.071428571428569</v>
      </c>
      <c r="J65" s="3">
        <v>9</v>
      </c>
      <c r="K65" s="5">
        <v>12</v>
      </c>
      <c r="L65" s="4">
        <v>12</v>
      </c>
      <c r="M65" s="65">
        <f>(K65/L65)</f>
        <v>1</v>
      </c>
      <c r="N65" s="5">
        <v>68</v>
      </c>
      <c r="O65" s="82">
        <f>(K65/N65)</f>
        <v>0.17647058823529413</v>
      </c>
      <c r="P65" s="4">
        <v>56</v>
      </c>
      <c r="Q65" s="16">
        <v>18800</v>
      </c>
      <c r="R65" s="65">
        <f>(N65-AJ65)/AJ65</f>
        <v>-0.31313131313131315</v>
      </c>
      <c r="S65" s="65">
        <f>(N65-AJ65)</f>
        <v>-31</v>
      </c>
      <c r="T65" s="65">
        <f>(P65-AJ65)</f>
        <v>-43</v>
      </c>
      <c r="U65" s="65">
        <f>(P65-AJ65)/AJ65</f>
        <v>-0.43434343434343436</v>
      </c>
      <c r="V65" s="65">
        <f>(K65-AG65)/AG65</f>
        <v>0</v>
      </c>
      <c r="W65" s="45"/>
      <c r="X65" s="37" t="s">
        <v>145</v>
      </c>
      <c r="Y65" s="37" t="s">
        <v>8</v>
      </c>
      <c r="Z65" s="43" t="s">
        <v>14</v>
      </c>
      <c r="AA65" s="43" t="s">
        <v>15</v>
      </c>
      <c r="AB65" s="43" t="s">
        <v>30</v>
      </c>
      <c r="AC65" s="44" t="s">
        <v>42</v>
      </c>
      <c r="AD65" s="45">
        <v>2777</v>
      </c>
      <c r="AE65" s="45">
        <v>2822</v>
      </c>
      <c r="AF65" s="46">
        <v>1</v>
      </c>
      <c r="AG65" s="47">
        <v>12</v>
      </c>
      <c r="AH65" s="46">
        <v>15</v>
      </c>
      <c r="AI65" s="47">
        <v>496</v>
      </c>
      <c r="AJ65" s="46">
        <v>99</v>
      </c>
      <c r="AK65" s="46">
        <v>81</v>
      </c>
      <c r="AL65" s="45">
        <v>14520</v>
      </c>
      <c r="AM65" s="46">
        <v>100</v>
      </c>
    </row>
    <row r="66" spans="1:39" ht="12.95" customHeight="1" x14ac:dyDescent="0.2">
      <c r="A66" s="18" t="s">
        <v>146</v>
      </c>
      <c r="B66" s="32" t="s">
        <v>8</v>
      </c>
      <c r="C66" s="1" t="s">
        <v>9</v>
      </c>
      <c r="D66" s="1" t="s">
        <v>62</v>
      </c>
      <c r="E66" s="1" t="s">
        <v>147</v>
      </c>
      <c r="F66" s="32" t="s">
        <v>88</v>
      </c>
      <c r="G66" s="2">
        <v>12065</v>
      </c>
      <c r="H66" s="77">
        <f>(G66/N66)</f>
        <v>32.874659400544957</v>
      </c>
      <c r="I66" s="77">
        <f>(G66/P66)</f>
        <v>45.357142857142854</v>
      </c>
      <c r="J66" s="3">
        <v>33</v>
      </c>
      <c r="K66" s="5">
        <v>18</v>
      </c>
      <c r="L66" s="4">
        <v>25</v>
      </c>
      <c r="M66" s="65">
        <f>(K66/L66)</f>
        <v>0.72</v>
      </c>
      <c r="N66" s="5">
        <v>367</v>
      </c>
      <c r="O66" s="82">
        <f>(K66/N66)</f>
        <v>4.9046321525885561E-2</v>
      </c>
      <c r="P66" s="4">
        <v>266</v>
      </c>
      <c r="Q66" s="16">
        <v>19012</v>
      </c>
      <c r="R66" s="65">
        <f>(N66-AJ66)/AJ66</f>
        <v>-0.24173553719008264</v>
      </c>
      <c r="S66" s="65">
        <f>(N66-AJ66)</f>
        <v>-117</v>
      </c>
      <c r="T66" s="65">
        <f>(P66-AJ66)</f>
        <v>-218</v>
      </c>
      <c r="U66" s="65">
        <f>(P66-AJ66)/AJ66</f>
        <v>-0.45041322314049587</v>
      </c>
      <c r="V66" s="65">
        <f>(K66-AG66)/AG66</f>
        <v>-0.4</v>
      </c>
      <c r="W66" s="45"/>
      <c r="X66" s="37" t="s">
        <v>146</v>
      </c>
      <c r="Y66" s="37" t="s">
        <v>8</v>
      </c>
      <c r="Z66" s="43" t="s">
        <v>9</v>
      </c>
      <c r="AA66" s="43" t="s">
        <v>62</v>
      </c>
      <c r="AB66" s="43" t="s">
        <v>147</v>
      </c>
      <c r="AC66" s="44" t="s">
        <v>88</v>
      </c>
      <c r="AD66" s="45">
        <v>14555</v>
      </c>
      <c r="AE66" s="45">
        <v>15144</v>
      </c>
      <c r="AF66" s="46">
        <v>59</v>
      </c>
      <c r="AG66" s="47">
        <v>30</v>
      </c>
      <c r="AH66" s="46">
        <v>38</v>
      </c>
      <c r="AI66" s="47">
        <v>0</v>
      </c>
      <c r="AJ66" s="46">
        <v>484</v>
      </c>
      <c r="AK66" s="46">
        <v>332</v>
      </c>
      <c r="AL66" s="45">
        <v>15874</v>
      </c>
      <c r="AM66" s="46">
        <v>700</v>
      </c>
    </row>
    <row r="67" spans="1:39" ht="12.95" customHeight="1" x14ac:dyDescent="0.2">
      <c r="A67" s="18" t="s">
        <v>148</v>
      </c>
      <c r="B67" s="32" t="s">
        <v>8</v>
      </c>
      <c r="C67" s="1" t="s">
        <v>9</v>
      </c>
      <c r="D67" s="1" t="s">
        <v>15</v>
      </c>
      <c r="E67" s="1" t="s">
        <v>100</v>
      </c>
      <c r="F67" s="32" t="s">
        <v>88</v>
      </c>
      <c r="G67" s="2">
        <v>18641</v>
      </c>
      <c r="H67" s="77">
        <f>(G67/N67)</f>
        <v>30.114701130856218</v>
      </c>
      <c r="I67" s="77">
        <f>(G67/P67)</f>
        <v>35.642447418738051</v>
      </c>
      <c r="J67" s="3">
        <v>291</v>
      </c>
      <c r="K67" s="5">
        <v>38</v>
      </c>
      <c r="L67" s="4">
        <v>53</v>
      </c>
      <c r="M67" s="65">
        <f>(K67/L67)</f>
        <v>0.71698113207547165</v>
      </c>
      <c r="N67" s="5">
        <v>619</v>
      </c>
      <c r="O67" s="82">
        <f>(K67/N67)</f>
        <v>6.1389337641357025E-2</v>
      </c>
      <c r="P67" s="4">
        <v>523</v>
      </c>
      <c r="Q67" s="16">
        <v>27500</v>
      </c>
      <c r="R67" s="65">
        <f>(N67-AJ67)/AJ67</f>
        <v>-1.4331210191082803E-2</v>
      </c>
      <c r="S67" s="65">
        <f>(N67-AJ67)</f>
        <v>-9</v>
      </c>
      <c r="T67" s="65">
        <f>(P67-AJ67)</f>
        <v>-105</v>
      </c>
      <c r="U67" s="65">
        <f>(P67-AJ67)/AJ67</f>
        <v>-0.16719745222929935</v>
      </c>
      <c r="V67" s="65">
        <f>(K67-AG67)/AG67</f>
        <v>5.5555555555555552E-2</v>
      </c>
      <c r="W67" s="45"/>
      <c r="X67" s="37" t="s">
        <v>148</v>
      </c>
      <c r="Y67" s="37" t="s">
        <v>8</v>
      </c>
      <c r="Z67" s="43" t="s">
        <v>9</v>
      </c>
      <c r="AA67" s="43" t="s">
        <v>15</v>
      </c>
      <c r="AB67" s="43" t="s">
        <v>100</v>
      </c>
      <c r="AC67" s="44" t="s">
        <v>88</v>
      </c>
      <c r="AD67" s="45">
        <v>14079</v>
      </c>
      <c r="AE67" s="45">
        <v>14079</v>
      </c>
      <c r="AF67" s="46">
        <v>135</v>
      </c>
      <c r="AG67" s="47">
        <v>36</v>
      </c>
      <c r="AH67" s="46">
        <v>42</v>
      </c>
      <c r="AI67" s="47">
        <v>402</v>
      </c>
      <c r="AJ67" s="46">
        <v>628</v>
      </c>
      <c r="AK67" s="46">
        <v>587</v>
      </c>
      <c r="AL67" s="45">
        <v>18400</v>
      </c>
      <c r="AM67" s="46">
        <v>0</v>
      </c>
    </row>
    <row r="68" spans="1:39" ht="12.95" customHeight="1" x14ac:dyDescent="0.2">
      <c r="A68" s="18" t="s">
        <v>149</v>
      </c>
      <c r="B68" s="32" t="s">
        <v>8</v>
      </c>
      <c r="C68" s="1" t="s">
        <v>22</v>
      </c>
      <c r="D68" s="1" t="s">
        <v>15</v>
      </c>
      <c r="E68" s="1" t="s">
        <v>33</v>
      </c>
      <c r="F68" s="32" t="s">
        <v>150</v>
      </c>
      <c r="G68" s="2">
        <v>2189</v>
      </c>
      <c r="H68" s="77">
        <f>(G68/N68)</f>
        <v>34.746031746031747</v>
      </c>
      <c r="I68" s="77">
        <f>(G68/P68)</f>
        <v>50.906976744186046</v>
      </c>
      <c r="J68" s="3">
        <v>35</v>
      </c>
      <c r="K68" s="5">
        <v>7</v>
      </c>
      <c r="L68" s="4">
        <v>8</v>
      </c>
      <c r="M68" s="65">
        <f>(K68/L68)</f>
        <v>0.875</v>
      </c>
      <c r="N68" s="5">
        <v>63</v>
      </c>
      <c r="O68" s="82">
        <f>(K68/N68)</f>
        <v>0.1111111111111111</v>
      </c>
      <c r="P68" s="4">
        <v>43</v>
      </c>
      <c r="Q68" s="16">
        <v>16750</v>
      </c>
      <c r="R68" s="65">
        <f>(N68-AJ68)/AJ68</f>
        <v>-0.58278145695364236</v>
      </c>
      <c r="S68" s="65">
        <f>(N68-AJ68)</f>
        <v>-88</v>
      </c>
      <c r="T68" s="65">
        <f>(P68-AJ68)</f>
        <v>-108</v>
      </c>
      <c r="U68" s="65">
        <f>(P68-AJ68)/AJ68</f>
        <v>-0.71523178807947019</v>
      </c>
      <c r="V68" s="65">
        <f>(K68-AG68)/AG68</f>
        <v>-0.22222222222222221</v>
      </c>
      <c r="W68" s="45"/>
      <c r="X68" s="37" t="s">
        <v>149</v>
      </c>
      <c r="Y68" s="37" t="s">
        <v>8</v>
      </c>
      <c r="Z68" s="43" t="s">
        <v>22</v>
      </c>
      <c r="AA68" s="43" t="s">
        <v>15</v>
      </c>
      <c r="AB68" s="43" t="s">
        <v>33</v>
      </c>
      <c r="AC68" s="44" t="s">
        <v>150</v>
      </c>
      <c r="AD68" s="45">
        <v>2291</v>
      </c>
      <c r="AE68" s="45">
        <v>2332</v>
      </c>
      <c r="AF68" s="46">
        <v>36</v>
      </c>
      <c r="AG68" s="47">
        <v>9</v>
      </c>
      <c r="AH68" s="46">
        <v>10</v>
      </c>
      <c r="AI68" s="47">
        <v>397</v>
      </c>
      <c r="AJ68" s="46">
        <v>151</v>
      </c>
      <c r="AK68" s="46">
        <v>53</v>
      </c>
      <c r="AL68" s="45">
        <v>10719</v>
      </c>
      <c r="AM68" s="46">
        <v>400</v>
      </c>
    </row>
    <row r="69" spans="1:39" ht="12.95" customHeight="1" x14ac:dyDescent="0.2">
      <c r="A69" s="18" t="s">
        <v>151</v>
      </c>
      <c r="B69" s="32" t="s">
        <v>8</v>
      </c>
      <c r="C69" s="1" t="s">
        <v>22</v>
      </c>
      <c r="D69" s="1" t="s">
        <v>15</v>
      </c>
      <c r="E69" s="1" t="s">
        <v>152</v>
      </c>
      <c r="F69" s="32" t="s">
        <v>34</v>
      </c>
      <c r="G69" s="2">
        <v>1442</v>
      </c>
      <c r="H69" s="77">
        <f>(G69/N69)</f>
        <v>28.84</v>
      </c>
      <c r="I69" s="77">
        <f>(G69/P69)</f>
        <v>55.46153846153846</v>
      </c>
      <c r="J69" s="3">
        <v>9</v>
      </c>
      <c r="K69" s="5">
        <v>5</v>
      </c>
      <c r="L69" s="4">
        <v>7</v>
      </c>
      <c r="M69" s="65">
        <f>(K69/L69)</f>
        <v>0.7142857142857143</v>
      </c>
      <c r="N69" s="5">
        <v>50</v>
      </c>
      <c r="O69" s="82">
        <f>(K69/N69)</f>
        <v>0.1</v>
      </c>
      <c r="P69" s="4">
        <v>26</v>
      </c>
      <c r="Q69" s="16">
        <v>14435</v>
      </c>
      <c r="R69" s="65">
        <f>(N69-AJ69)/AJ69</f>
        <v>-0.65034965034965031</v>
      </c>
      <c r="S69" s="65">
        <f>(N69-AJ69)</f>
        <v>-93</v>
      </c>
      <c r="T69" s="65">
        <f>(P69-AJ69)</f>
        <v>-117</v>
      </c>
      <c r="U69" s="65">
        <f>(P69-AJ69)/AJ69</f>
        <v>-0.81818181818181823</v>
      </c>
      <c r="V69" s="65">
        <f>(K69-AG69)/AG69</f>
        <v>-0.16666666666666666</v>
      </c>
      <c r="W69" s="45"/>
      <c r="X69" s="37" t="s">
        <v>151</v>
      </c>
      <c r="Y69" s="37" t="s">
        <v>8</v>
      </c>
      <c r="Z69" s="43" t="s">
        <v>22</v>
      </c>
      <c r="AA69" s="43" t="s">
        <v>15</v>
      </c>
      <c r="AB69" s="43" t="s">
        <v>152</v>
      </c>
      <c r="AC69" s="44" t="s">
        <v>34</v>
      </c>
      <c r="AD69" s="45">
        <v>2261</v>
      </c>
      <c r="AE69" s="45">
        <v>2261</v>
      </c>
      <c r="AF69" s="46">
        <v>4</v>
      </c>
      <c r="AG69" s="47">
        <v>6</v>
      </c>
      <c r="AH69" s="46">
        <v>10</v>
      </c>
      <c r="AI69" s="47">
        <v>85</v>
      </c>
      <c r="AJ69" s="46">
        <v>143</v>
      </c>
      <c r="AK69" s="46">
        <v>58</v>
      </c>
      <c r="AL69" s="45">
        <v>13800</v>
      </c>
      <c r="AM69" s="46">
        <v>120</v>
      </c>
    </row>
    <row r="70" spans="1:39" ht="12.95" customHeight="1" x14ac:dyDescent="0.2">
      <c r="A70" s="18" t="s">
        <v>153</v>
      </c>
      <c r="B70" s="32" t="s">
        <v>8</v>
      </c>
      <c r="C70" s="1" t="s">
        <v>14</v>
      </c>
      <c r="D70" s="1" t="s">
        <v>67</v>
      </c>
      <c r="E70" s="1" t="s">
        <v>97</v>
      </c>
      <c r="F70" s="32" t="s">
        <v>45</v>
      </c>
      <c r="G70" s="2">
        <v>1296</v>
      </c>
      <c r="H70" s="77">
        <f>(G70/N70)</f>
        <v>19.938461538461539</v>
      </c>
      <c r="I70" s="77">
        <f>(G70/P70)</f>
        <v>49.846153846153847</v>
      </c>
      <c r="J70" s="3">
        <v>0</v>
      </c>
      <c r="K70" s="5">
        <v>2</v>
      </c>
      <c r="L70" s="4">
        <v>2</v>
      </c>
      <c r="M70" s="65">
        <f>(K70/L70)</f>
        <v>1</v>
      </c>
      <c r="N70" s="5">
        <v>65</v>
      </c>
      <c r="O70" s="82">
        <f>(K70/N70)</f>
        <v>3.0769230769230771E-2</v>
      </c>
      <c r="P70" s="4">
        <v>26</v>
      </c>
      <c r="Q70" s="16">
        <v>15686</v>
      </c>
      <c r="R70" s="65">
        <f>(N70-AJ70)/AJ70</f>
        <v>-0.66666666666666663</v>
      </c>
      <c r="S70" s="65">
        <f>(N70-AJ70)</f>
        <v>-130</v>
      </c>
      <c r="T70" s="65">
        <f>(P70-AJ70)</f>
        <v>-169</v>
      </c>
      <c r="U70" s="65">
        <f>(P70-AJ70)/AJ70</f>
        <v>-0.8666666666666667</v>
      </c>
      <c r="V70" s="65">
        <f>(K70-AG70)/AG70</f>
        <v>-0.8</v>
      </c>
      <c r="W70" s="45"/>
      <c r="X70" s="37" t="s">
        <v>153</v>
      </c>
      <c r="Y70" s="37" t="s">
        <v>8</v>
      </c>
      <c r="Z70" s="43" t="s">
        <v>14</v>
      </c>
      <c r="AA70" s="43" t="s">
        <v>15</v>
      </c>
      <c r="AB70" s="43" t="s">
        <v>97</v>
      </c>
      <c r="AC70" s="44" t="s">
        <v>45</v>
      </c>
      <c r="AD70" s="45">
        <v>1302</v>
      </c>
      <c r="AE70" s="45">
        <v>1302</v>
      </c>
      <c r="AF70" s="46">
        <v>0</v>
      </c>
      <c r="AG70" s="47">
        <v>10</v>
      </c>
      <c r="AH70" s="46">
        <v>21</v>
      </c>
      <c r="AI70" s="47">
        <v>30</v>
      </c>
      <c r="AJ70" s="46">
        <v>195</v>
      </c>
      <c r="AK70" s="46">
        <v>107</v>
      </c>
      <c r="AL70" s="45">
        <v>13376</v>
      </c>
      <c r="AM70" s="46">
        <v>380</v>
      </c>
    </row>
    <row r="71" spans="1:39" ht="12.95" customHeight="1" x14ac:dyDescent="0.2">
      <c r="A71" s="20" t="s">
        <v>154</v>
      </c>
      <c r="B71" s="33" t="s">
        <v>8</v>
      </c>
      <c r="C71" s="11" t="s">
        <v>14</v>
      </c>
      <c r="D71" s="11" t="s">
        <v>15</v>
      </c>
      <c r="E71" s="11" t="s">
        <v>41</v>
      </c>
      <c r="F71" s="33" t="s">
        <v>122</v>
      </c>
      <c r="G71" s="12">
        <v>4520</v>
      </c>
      <c r="H71" s="78">
        <f>(G71/N71)</f>
        <v>46.597938144329895</v>
      </c>
      <c r="I71" s="78">
        <f>(G71/P71)</f>
        <v>69.538461538461533</v>
      </c>
      <c r="J71" s="13">
        <v>24</v>
      </c>
      <c r="K71" s="15">
        <v>6</v>
      </c>
      <c r="L71" s="14">
        <v>9</v>
      </c>
      <c r="M71" s="75">
        <f>(K71/L71)</f>
        <v>0.66666666666666663</v>
      </c>
      <c r="N71" s="15">
        <v>97</v>
      </c>
      <c r="O71" s="83">
        <f>(K71/N71)</f>
        <v>6.1855670103092786E-2</v>
      </c>
      <c r="P71" s="14">
        <v>65</v>
      </c>
      <c r="Q71" s="22">
        <v>15060</v>
      </c>
      <c r="R71" s="65">
        <f>(N71-AJ71)/AJ71</f>
        <v>-0.49214659685863876</v>
      </c>
      <c r="S71" s="65">
        <f>(N71-AJ71)</f>
        <v>-94</v>
      </c>
      <c r="T71" s="65">
        <f>(P71-AJ71)</f>
        <v>-126</v>
      </c>
      <c r="U71" s="65">
        <f>(P71-AJ71)/AJ71</f>
        <v>-0.65968586387434558</v>
      </c>
      <c r="V71" s="65">
        <f>(K71-AG71)/AG71</f>
        <v>-0.45454545454545453</v>
      </c>
      <c r="W71" s="45"/>
      <c r="X71" s="37" t="s">
        <v>154</v>
      </c>
      <c r="Y71" s="37" t="s">
        <v>8</v>
      </c>
      <c r="Z71" s="43" t="s">
        <v>14</v>
      </c>
      <c r="AA71" s="43" t="s">
        <v>15</v>
      </c>
      <c r="AB71" s="43" t="s">
        <v>41</v>
      </c>
      <c r="AC71" s="44" t="s">
        <v>122</v>
      </c>
      <c r="AD71" s="45">
        <v>6056</v>
      </c>
      <c r="AE71" s="45">
        <v>6118</v>
      </c>
      <c r="AF71" s="46">
        <v>23</v>
      </c>
      <c r="AG71" s="47">
        <v>11</v>
      </c>
      <c r="AH71" s="46">
        <v>11</v>
      </c>
      <c r="AI71" s="47">
        <v>90</v>
      </c>
      <c r="AJ71" s="46">
        <v>191</v>
      </c>
      <c r="AK71" s="46">
        <v>104</v>
      </c>
      <c r="AL71" s="45">
        <v>13500</v>
      </c>
      <c r="AM71" s="46">
        <v>295</v>
      </c>
    </row>
    <row r="72" spans="1:39" ht="12.95" customHeight="1" x14ac:dyDescent="0.2">
      <c r="A72" s="19" t="s">
        <v>155</v>
      </c>
      <c r="B72" s="31" t="s">
        <v>8</v>
      </c>
      <c r="C72" s="6" t="s">
        <v>22</v>
      </c>
      <c r="D72" s="6" t="s">
        <v>15</v>
      </c>
      <c r="E72" s="6" t="s">
        <v>156</v>
      </c>
      <c r="F72" s="31" t="s">
        <v>157</v>
      </c>
      <c r="G72" s="7">
        <v>2759</v>
      </c>
      <c r="H72" s="76">
        <f>(G72/N72)</f>
        <v>24.855855855855857</v>
      </c>
      <c r="I72" s="76">
        <f>(G72/P72)</f>
        <v>32.458823529411767</v>
      </c>
      <c r="J72" s="8">
        <v>10</v>
      </c>
      <c r="K72" s="10">
        <v>8</v>
      </c>
      <c r="L72" s="9">
        <v>12</v>
      </c>
      <c r="M72" s="74">
        <f>(K72/L72)</f>
        <v>0.66666666666666663</v>
      </c>
      <c r="N72" s="10">
        <v>111</v>
      </c>
      <c r="O72" s="81">
        <f>(K72/N72)</f>
        <v>7.2072072072072071E-2</v>
      </c>
      <c r="P72" s="9">
        <v>85</v>
      </c>
      <c r="Q72" s="21">
        <v>15350</v>
      </c>
      <c r="R72" s="65">
        <f>(N72-AJ72)/AJ72</f>
        <v>-3.4782608695652174E-2</v>
      </c>
      <c r="S72" s="65">
        <f>(N72-AJ72)</f>
        <v>-4</v>
      </c>
      <c r="T72" s="65">
        <f>(P72-AJ72)</f>
        <v>-30</v>
      </c>
      <c r="U72" s="65">
        <f>(P72-AJ72)/AJ72</f>
        <v>-0.2608695652173913</v>
      </c>
      <c r="V72" s="65">
        <f>(K72-AG72)/AG72</f>
        <v>0.14285714285714285</v>
      </c>
      <c r="W72" s="45"/>
      <c r="X72" s="37" t="s">
        <v>155</v>
      </c>
      <c r="Y72" s="37" t="s">
        <v>8</v>
      </c>
      <c r="Z72" s="43" t="s">
        <v>14</v>
      </c>
      <c r="AA72" s="43" t="s">
        <v>15</v>
      </c>
      <c r="AB72" s="43" t="s">
        <v>156</v>
      </c>
      <c r="AC72" s="44" t="s">
        <v>157</v>
      </c>
      <c r="AD72" s="45">
        <v>3890</v>
      </c>
      <c r="AE72" s="45">
        <v>4519</v>
      </c>
      <c r="AF72" s="46">
        <v>6</v>
      </c>
      <c r="AG72" s="47">
        <v>7</v>
      </c>
      <c r="AH72" s="46">
        <v>11</v>
      </c>
      <c r="AI72" s="47">
        <v>149</v>
      </c>
      <c r="AJ72" s="46">
        <v>115</v>
      </c>
      <c r="AK72" s="46">
        <v>59</v>
      </c>
      <c r="AL72" s="45">
        <v>12300</v>
      </c>
      <c r="AM72" s="46">
        <v>540</v>
      </c>
    </row>
    <row r="73" spans="1:39" ht="12.95" customHeight="1" x14ac:dyDescent="0.2">
      <c r="A73" s="18" t="s">
        <v>158</v>
      </c>
      <c r="B73" s="32" t="s">
        <v>8</v>
      </c>
      <c r="C73" s="1" t="s">
        <v>9</v>
      </c>
      <c r="D73" s="1" t="s">
        <v>15</v>
      </c>
      <c r="E73" s="1" t="s">
        <v>104</v>
      </c>
      <c r="F73" s="32" t="s">
        <v>159</v>
      </c>
      <c r="G73" s="2">
        <v>5359</v>
      </c>
      <c r="H73" s="77">
        <f>(G73/N73)</f>
        <v>28.657754010695186</v>
      </c>
      <c r="I73" s="77">
        <f>(G73/P73)</f>
        <v>45.415254237288138</v>
      </c>
      <c r="J73" s="3">
        <v>23</v>
      </c>
      <c r="K73" s="5">
        <v>16</v>
      </c>
      <c r="L73" s="4">
        <v>19</v>
      </c>
      <c r="M73" s="65">
        <f>(K73/L73)</f>
        <v>0.84210526315789469</v>
      </c>
      <c r="N73" s="5">
        <v>187</v>
      </c>
      <c r="O73" s="82">
        <f>(K73/N73)</f>
        <v>8.5561497326203204E-2</v>
      </c>
      <c r="P73" s="4">
        <v>118</v>
      </c>
      <c r="Q73" s="16">
        <v>8104</v>
      </c>
      <c r="R73" s="65">
        <f>(N73-AJ73)/AJ73</f>
        <v>6.8571428571428575E-2</v>
      </c>
      <c r="S73" s="65">
        <f>(N73-AJ73)</f>
        <v>12</v>
      </c>
      <c r="T73" s="65">
        <f>(P73-AJ73)</f>
        <v>-57</v>
      </c>
      <c r="U73" s="65">
        <f>(P73-AJ73)/AJ73</f>
        <v>-0.32571428571428573</v>
      </c>
      <c r="V73" s="65">
        <f>(K73-AG73)/AG73</f>
        <v>0.45454545454545453</v>
      </c>
      <c r="W73" s="45"/>
      <c r="X73" s="37" t="s">
        <v>449</v>
      </c>
      <c r="Y73" s="37" t="s">
        <v>8</v>
      </c>
      <c r="Z73" s="43" t="s">
        <v>22</v>
      </c>
      <c r="AA73" s="43" t="s">
        <v>15</v>
      </c>
      <c r="AB73" s="43" t="s">
        <v>104</v>
      </c>
      <c r="AC73" s="44" t="s">
        <v>159</v>
      </c>
      <c r="AD73" s="45">
        <v>4286</v>
      </c>
      <c r="AE73" s="45">
        <v>4286</v>
      </c>
      <c r="AF73" s="46">
        <v>0</v>
      </c>
      <c r="AG73" s="47">
        <v>11</v>
      </c>
      <c r="AH73" s="46">
        <v>14</v>
      </c>
      <c r="AI73" s="47">
        <v>75</v>
      </c>
      <c r="AJ73" s="46">
        <v>175</v>
      </c>
      <c r="AK73" s="46">
        <v>118</v>
      </c>
      <c r="AL73" s="45">
        <v>5400</v>
      </c>
      <c r="AM73" s="45">
        <v>1483</v>
      </c>
    </row>
    <row r="74" spans="1:39" ht="12.95" customHeight="1" x14ac:dyDescent="0.2">
      <c r="A74" s="18" t="s">
        <v>160</v>
      </c>
      <c r="B74" s="32" t="s">
        <v>8</v>
      </c>
      <c r="C74" s="1" t="s">
        <v>22</v>
      </c>
      <c r="D74" s="1" t="s">
        <v>15</v>
      </c>
      <c r="E74" s="1" t="s">
        <v>132</v>
      </c>
      <c r="F74" s="32" t="s">
        <v>161</v>
      </c>
      <c r="G74" s="2">
        <v>2131</v>
      </c>
      <c r="H74" s="77">
        <f>(G74/N74)</f>
        <v>12.837349397590362</v>
      </c>
      <c r="I74" s="77">
        <f>(G74/P74)</f>
        <v>23.417582417582416</v>
      </c>
      <c r="J74" s="3">
        <v>8</v>
      </c>
      <c r="K74" s="5">
        <v>8</v>
      </c>
      <c r="L74" s="4">
        <v>11</v>
      </c>
      <c r="M74" s="65">
        <f>(K74/L74)</f>
        <v>0.72727272727272729</v>
      </c>
      <c r="N74" s="5">
        <v>166</v>
      </c>
      <c r="O74" s="82">
        <f>(K74/N74)</f>
        <v>4.8192771084337352E-2</v>
      </c>
      <c r="P74" s="4">
        <v>91</v>
      </c>
      <c r="Q74" s="5">
        <v>560</v>
      </c>
      <c r="R74" s="65">
        <f>(N74-AJ74)/AJ74</f>
        <v>-0.13089005235602094</v>
      </c>
      <c r="S74" s="65">
        <f>(N74-AJ74)</f>
        <v>-25</v>
      </c>
      <c r="T74" s="65">
        <f>(P74-AJ74)</f>
        <v>-100</v>
      </c>
      <c r="U74" s="65">
        <f>(P74-AJ74)/AJ74</f>
        <v>-0.52356020942408377</v>
      </c>
      <c r="V74" s="65">
        <f>(K74-AG74)/AG74</f>
        <v>-0.5</v>
      </c>
      <c r="W74" s="46"/>
      <c r="X74" s="37" t="s">
        <v>160</v>
      </c>
      <c r="Y74" s="37" t="s">
        <v>8</v>
      </c>
      <c r="Z74" s="43" t="s">
        <v>22</v>
      </c>
      <c r="AA74" s="43" t="s">
        <v>15</v>
      </c>
      <c r="AB74" s="43" t="s">
        <v>132</v>
      </c>
      <c r="AC74" s="44" t="s">
        <v>161</v>
      </c>
      <c r="AD74" s="45">
        <v>3379</v>
      </c>
      <c r="AE74" s="45">
        <v>3394</v>
      </c>
      <c r="AF74" s="46">
        <v>9</v>
      </c>
      <c r="AG74" s="47">
        <v>16</v>
      </c>
      <c r="AH74" s="46">
        <v>18</v>
      </c>
      <c r="AI74" s="47">
        <v>191</v>
      </c>
      <c r="AJ74" s="46">
        <v>191</v>
      </c>
      <c r="AK74" s="46">
        <v>101</v>
      </c>
      <c r="AL74" s="45">
        <v>11700</v>
      </c>
      <c r="AM74" s="46">
        <v>275</v>
      </c>
    </row>
    <row r="75" spans="1:39" ht="12.95" customHeight="1" x14ac:dyDescent="0.2">
      <c r="A75" s="18" t="s">
        <v>162</v>
      </c>
      <c r="B75" s="32" t="s">
        <v>38</v>
      </c>
      <c r="C75" s="1" t="s">
        <v>9</v>
      </c>
      <c r="D75" s="1" t="s">
        <v>15</v>
      </c>
      <c r="E75" s="1" t="s">
        <v>30</v>
      </c>
      <c r="F75" s="32" t="s">
        <v>163</v>
      </c>
      <c r="G75" s="3">
        <v>616</v>
      </c>
      <c r="H75" s="77">
        <f>(G75/N75)</f>
        <v>4.8125</v>
      </c>
      <c r="I75" s="77">
        <f>(G75/P75)</f>
        <v>6.16</v>
      </c>
      <c r="J75" s="3">
        <v>0</v>
      </c>
      <c r="K75" s="5">
        <v>11</v>
      </c>
      <c r="L75" s="4">
        <v>15</v>
      </c>
      <c r="M75" s="65">
        <f>(K75/L75)</f>
        <v>0.73333333333333328</v>
      </c>
      <c r="N75" s="5">
        <v>128</v>
      </c>
      <c r="O75" s="82">
        <f>(K75/N75)</f>
        <v>8.59375E-2</v>
      </c>
      <c r="P75" s="4">
        <v>100</v>
      </c>
      <c r="Q75" s="16">
        <v>6030</v>
      </c>
      <c r="R75" s="65" t="e">
        <f>(N75-AJ75)/AJ75</f>
        <v>#DIV/0!</v>
      </c>
      <c r="S75" s="65">
        <f>(N75-AJ75)</f>
        <v>128</v>
      </c>
      <c r="T75" s="65">
        <f>(P75-AJ75)</f>
        <v>100</v>
      </c>
      <c r="U75" s="65" t="e">
        <f>(P75-AJ75)/AJ75</f>
        <v>#DIV/0!</v>
      </c>
      <c r="V75" s="65" t="e">
        <f>(K75-AG75)/AG75</f>
        <v>#DIV/0!</v>
      </c>
      <c r="W75" s="45"/>
      <c r="AJ75" s="90"/>
      <c r="AK75" s="90"/>
      <c r="AL75" s="90"/>
      <c r="AM75" s="90"/>
    </row>
    <row r="76" spans="1:39" ht="12.95" customHeight="1" x14ac:dyDescent="0.2">
      <c r="A76" s="18" t="s">
        <v>164</v>
      </c>
      <c r="B76" s="32" t="s">
        <v>8</v>
      </c>
      <c r="C76" s="1" t="s">
        <v>14</v>
      </c>
      <c r="D76" s="1" t="s">
        <v>23</v>
      </c>
      <c r="E76" s="1" t="s">
        <v>165</v>
      </c>
      <c r="F76" s="32" t="s">
        <v>45</v>
      </c>
      <c r="G76" s="2">
        <v>1143</v>
      </c>
      <c r="H76" s="77">
        <f>(G76/N76)</f>
        <v>8.5939849624060152</v>
      </c>
      <c r="I76" s="77">
        <f>(G76/P76)</f>
        <v>10.990384615384615</v>
      </c>
      <c r="J76" s="3">
        <v>1</v>
      </c>
      <c r="K76" s="5">
        <v>4</v>
      </c>
      <c r="L76" s="4">
        <v>19</v>
      </c>
      <c r="M76" s="65">
        <f>(K76/L76)</f>
        <v>0.21052631578947367</v>
      </c>
      <c r="N76" s="5">
        <v>133</v>
      </c>
      <c r="O76" s="82">
        <f>(K76/N76)</f>
        <v>3.007518796992481E-2</v>
      </c>
      <c r="P76" s="4">
        <v>104</v>
      </c>
      <c r="Q76" s="16">
        <v>4770</v>
      </c>
      <c r="R76" s="65">
        <f>(N76-AJ76)/AJ76</f>
        <v>-0.43162393162393164</v>
      </c>
      <c r="S76" s="65">
        <f>(N76-AJ76)</f>
        <v>-101</v>
      </c>
      <c r="T76" s="65">
        <f>(P76-AJ76)</f>
        <v>-130</v>
      </c>
      <c r="U76" s="65">
        <f>(P76-AJ76)/AJ76</f>
        <v>-0.55555555555555558</v>
      </c>
      <c r="V76" s="65">
        <f>(K76-AG76)/AG76</f>
        <v>0</v>
      </c>
      <c r="W76" s="45"/>
      <c r="X76" s="37" t="s">
        <v>164</v>
      </c>
      <c r="Y76" s="37" t="s">
        <v>8</v>
      </c>
      <c r="Z76" s="43" t="s">
        <v>14</v>
      </c>
      <c r="AA76" s="43" t="s">
        <v>23</v>
      </c>
      <c r="AB76" s="43" t="s">
        <v>165</v>
      </c>
      <c r="AC76" s="44" t="s">
        <v>45</v>
      </c>
      <c r="AD76" s="46">
        <v>766</v>
      </c>
      <c r="AE76" s="46">
        <v>766</v>
      </c>
      <c r="AF76" s="46">
        <v>1</v>
      </c>
      <c r="AG76" s="47">
        <v>4</v>
      </c>
      <c r="AH76" s="46">
        <v>8</v>
      </c>
      <c r="AI76" s="47">
        <v>77</v>
      </c>
      <c r="AJ76" s="46">
        <v>234</v>
      </c>
      <c r="AK76" s="46">
        <v>156</v>
      </c>
      <c r="AL76" s="45">
        <v>3960</v>
      </c>
      <c r="AM76" s="46">
        <v>240</v>
      </c>
    </row>
    <row r="77" spans="1:39" ht="12.95" customHeight="1" x14ac:dyDescent="0.2">
      <c r="A77" s="18" t="s">
        <v>166</v>
      </c>
      <c r="B77" s="32" t="s">
        <v>8</v>
      </c>
      <c r="C77" s="1" t="s">
        <v>14</v>
      </c>
      <c r="D77" s="1" t="s">
        <v>15</v>
      </c>
      <c r="E77" s="1" t="s">
        <v>94</v>
      </c>
      <c r="F77" s="32" t="s">
        <v>167</v>
      </c>
      <c r="G77" s="2">
        <v>2046</v>
      </c>
      <c r="H77" s="77">
        <f>(G77/N77)</f>
        <v>14.719424460431656</v>
      </c>
      <c r="I77" s="77">
        <f>(G77/P77)</f>
        <v>17.193277310924369</v>
      </c>
      <c r="J77" s="3">
        <v>3</v>
      </c>
      <c r="K77" s="5">
        <v>6</v>
      </c>
      <c r="L77" s="4">
        <v>11</v>
      </c>
      <c r="M77" s="65">
        <f>(K77/L77)</f>
        <v>0.54545454545454541</v>
      </c>
      <c r="N77" s="5">
        <v>139</v>
      </c>
      <c r="O77" s="82">
        <f>(K77/N77)</f>
        <v>4.3165467625899283E-2</v>
      </c>
      <c r="P77" s="4">
        <v>119</v>
      </c>
      <c r="Q77" s="16">
        <v>12450</v>
      </c>
      <c r="R77" s="65">
        <f>(N77-AJ77)/AJ77</f>
        <v>0.112</v>
      </c>
      <c r="S77" s="65">
        <f>(N77-AJ77)</f>
        <v>14</v>
      </c>
      <c r="T77" s="65">
        <f>(P77-AJ77)</f>
        <v>-6</v>
      </c>
      <c r="U77" s="65">
        <f>(P77-AJ77)/AJ77</f>
        <v>-4.8000000000000001E-2</v>
      </c>
      <c r="V77" s="65">
        <f>(K77-AG77)/AG77</f>
        <v>0</v>
      </c>
      <c r="W77" s="45"/>
      <c r="X77" s="37" t="s">
        <v>166</v>
      </c>
      <c r="Y77" s="37" t="s">
        <v>8</v>
      </c>
      <c r="Z77" s="43" t="s">
        <v>14</v>
      </c>
      <c r="AA77" s="43" t="s">
        <v>15</v>
      </c>
      <c r="AB77" s="43" t="s">
        <v>94</v>
      </c>
      <c r="AC77" s="44" t="s">
        <v>167</v>
      </c>
      <c r="AD77" s="45">
        <v>2344</v>
      </c>
      <c r="AE77" s="45">
        <v>2344</v>
      </c>
      <c r="AF77" s="46">
        <v>3</v>
      </c>
      <c r="AG77" s="47">
        <v>6</v>
      </c>
      <c r="AH77" s="46">
        <v>11</v>
      </c>
      <c r="AI77" s="47">
        <v>86</v>
      </c>
      <c r="AJ77" s="46">
        <v>125</v>
      </c>
      <c r="AK77" s="46">
        <v>76</v>
      </c>
      <c r="AL77" s="45">
        <v>11160</v>
      </c>
      <c r="AM77" s="46">
        <v>60</v>
      </c>
    </row>
    <row r="78" spans="1:39" ht="12.95" customHeight="1" x14ac:dyDescent="0.2">
      <c r="A78" s="18" t="s">
        <v>168</v>
      </c>
      <c r="B78" s="32" t="s">
        <v>8</v>
      </c>
      <c r="C78" s="1" t="s">
        <v>14</v>
      </c>
      <c r="D78" s="1" t="s">
        <v>10</v>
      </c>
      <c r="E78" s="1" t="s">
        <v>30</v>
      </c>
      <c r="F78" s="32" t="s">
        <v>42</v>
      </c>
      <c r="G78" s="2">
        <v>2749</v>
      </c>
      <c r="H78" s="77">
        <f>(G78/N78)</f>
        <v>42.953125</v>
      </c>
      <c r="I78" s="77">
        <f>(G78/P78)</f>
        <v>72.34210526315789</v>
      </c>
      <c r="J78" s="3">
        <v>10</v>
      </c>
      <c r="K78" s="5">
        <v>7</v>
      </c>
      <c r="L78" s="4">
        <v>11</v>
      </c>
      <c r="M78" s="65">
        <f>(K78/L78)</f>
        <v>0.63636363636363635</v>
      </c>
      <c r="N78" s="5">
        <v>64</v>
      </c>
      <c r="O78" s="82">
        <f>(K78/N78)</f>
        <v>0.109375</v>
      </c>
      <c r="P78" s="4">
        <v>38</v>
      </c>
      <c r="Q78" s="16">
        <v>22552</v>
      </c>
      <c r="R78" s="65">
        <f>(N78-AJ78)/AJ78</f>
        <v>0.39130434782608697</v>
      </c>
      <c r="S78" s="65">
        <f>(N78-AJ78)</f>
        <v>18</v>
      </c>
      <c r="T78" s="65">
        <f>(P78-AJ78)</f>
        <v>-8</v>
      </c>
      <c r="U78" s="65">
        <f>(P78-AJ78)/AJ78</f>
        <v>-0.17391304347826086</v>
      </c>
      <c r="V78" s="65">
        <f>(K78-AG78)/AG78</f>
        <v>0.75</v>
      </c>
      <c r="W78" s="45"/>
      <c r="X78" s="37" t="s">
        <v>168</v>
      </c>
      <c r="Y78" s="37" t="s">
        <v>8</v>
      </c>
      <c r="Z78" s="43" t="s">
        <v>14</v>
      </c>
      <c r="AA78" s="43" t="s">
        <v>15</v>
      </c>
      <c r="AB78" s="43" t="s">
        <v>30</v>
      </c>
      <c r="AC78" s="44" t="s">
        <v>42</v>
      </c>
      <c r="AD78" s="45">
        <v>1968</v>
      </c>
      <c r="AE78" s="45">
        <v>2013</v>
      </c>
      <c r="AF78" s="46">
        <v>6</v>
      </c>
      <c r="AG78" s="47">
        <v>4</v>
      </c>
      <c r="AH78" s="46">
        <v>7</v>
      </c>
      <c r="AI78" s="47">
        <v>0</v>
      </c>
      <c r="AJ78" s="46">
        <v>46</v>
      </c>
      <c r="AK78" s="46">
        <v>37</v>
      </c>
      <c r="AL78" s="45">
        <v>13000</v>
      </c>
      <c r="AM78" s="46">
        <v>160</v>
      </c>
    </row>
    <row r="79" spans="1:39" ht="12.95" customHeight="1" x14ac:dyDescent="0.2">
      <c r="A79" s="18" t="s">
        <v>169</v>
      </c>
      <c r="B79" s="32" t="s">
        <v>8</v>
      </c>
      <c r="C79" s="1" t="s">
        <v>9</v>
      </c>
      <c r="D79" s="1" t="s">
        <v>15</v>
      </c>
      <c r="E79" s="1" t="s">
        <v>156</v>
      </c>
      <c r="F79" s="32" t="s">
        <v>12</v>
      </c>
      <c r="G79" s="3">
        <v>922</v>
      </c>
      <c r="H79" s="77">
        <f>(G79/N79)</f>
        <v>18.078431372549019</v>
      </c>
      <c r="I79" s="77">
        <f>(G79/P79)</f>
        <v>46.1</v>
      </c>
      <c r="J79" s="3">
        <v>1</v>
      </c>
      <c r="K79" s="5">
        <v>4</v>
      </c>
      <c r="L79" s="4">
        <v>4</v>
      </c>
      <c r="M79" s="65">
        <f>(K79/L79)</f>
        <v>1</v>
      </c>
      <c r="N79" s="5">
        <v>51</v>
      </c>
      <c r="O79" s="82">
        <f>(K79/N79)</f>
        <v>7.8431372549019607E-2</v>
      </c>
      <c r="P79" s="4">
        <v>20</v>
      </c>
      <c r="Q79" s="16">
        <v>17690</v>
      </c>
      <c r="R79" s="65" t="e">
        <f>(N79-AJ79)/AJ79</f>
        <v>#DIV/0!</v>
      </c>
      <c r="S79" s="65">
        <f>(N79-AJ79)</f>
        <v>51</v>
      </c>
      <c r="T79" s="65">
        <f>(P79-AJ79)</f>
        <v>20</v>
      </c>
      <c r="U79" s="65" t="e">
        <f>(P79-AJ79)/AJ79</f>
        <v>#DIV/0!</v>
      </c>
      <c r="V79" s="65" t="e">
        <f>(K79-AG79)/AG79</f>
        <v>#DIV/0!</v>
      </c>
      <c r="W79" s="45"/>
      <c r="AJ79" s="90"/>
      <c r="AK79" s="90"/>
      <c r="AL79" s="90"/>
      <c r="AM79" s="90"/>
    </row>
    <row r="80" spans="1:39" ht="12.95" customHeight="1" x14ac:dyDescent="0.2">
      <c r="A80" s="18" t="s">
        <v>170</v>
      </c>
      <c r="B80" s="32" t="s">
        <v>8</v>
      </c>
      <c r="C80" s="1" t="s">
        <v>9</v>
      </c>
      <c r="D80" s="1" t="s">
        <v>15</v>
      </c>
      <c r="E80" s="1" t="s">
        <v>30</v>
      </c>
      <c r="F80" s="32" t="s">
        <v>171</v>
      </c>
      <c r="G80" s="2">
        <v>3374</v>
      </c>
      <c r="H80" s="77">
        <f>(G80/N80)</f>
        <v>26.359375</v>
      </c>
      <c r="I80" s="77">
        <f>(G80/P80)</f>
        <v>38.340909090909093</v>
      </c>
      <c r="J80" s="3">
        <v>3</v>
      </c>
      <c r="K80" s="5">
        <v>8</v>
      </c>
      <c r="L80" s="4">
        <v>11</v>
      </c>
      <c r="M80" s="65">
        <f>(K80/L80)</f>
        <v>0.72727272727272729</v>
      </c>
      <c r="N80" s="5">
        <v>128</v>
      </c>
      <c r="O80" s="82">
        <f>(K80/N80)</f>
        <v>6.25E-2</v>
      </c>
      <c r="P80" s="4">
        <v>88</v>
      </c>
      <c r="Q80" s="16">
        <v>8730</v>
      </c>
      <c r="R80" s="65">
        <f>(N80-AJ80)/AJ80</f>
        <v>0.16363636363636364</v>
      </c>
      <c r="S80" s="65">
        <f>(N80-AJ80)</f>
        <v>18</v>
      </c>
      <c r="T80" s="65">
        <f>(P80-AJ80)</f>
        <v>-22</v>
      </c>
      <c r="U80" s="65">
        <f>(P80-AJ80)/AJ80</f>
        <v>-0.2</v>
      </c>
      <c r="V80" s="65">
        <f>(K80-AG80)/AG80</f>
        <v>0.6</v>
      </c>
      <c r="W80" s="45"/>
      <c r="X80" s="37" t="s">
        <v>170</v>
      </c>
      <c r="Y80" s="37" t="s">
        <v>8</v>
      </c>
      <c r="Z80" s="43" t="s">
        <v>14</v>
      </c>
      <c r="AA80" s="43" t="s">
        <v>15</v>
      </c>
      <c r="AB80" s="43" t="s">
        <v>30</v>
      </c>
      <c r="AC80" s="44" t="s">
        <v>171</v>
      </c>
      <c r="AD80" s="46">
        <v>846</v>
      </c>
      <c r="AE80" s="46">
        <v>869</v>
      </c>
      <c r="AF80" s="46">
        <v>1</v>
      </c>
      <c r="AG80" s="47">
        <v>5</v>
      </c>
      <c r="AH80" s="46">
        <v>5</v>
      </c>
      <c r="AI80" s="47">
        <v>207</v>
      </c>
      <c r="AJ80" s="46">
        <v>110</v>
      </c>
      <c r="AK80" s="46">
        <v>76</v>
      </c>
      <c r="AL80" s="45">
        <v>13167</v>
      </c>
      <c r="AM80" s="46">
        <v>0</v>
      </c>
    </row>
    <row r="81" spans="1:39" ht="12.95" customHeight="1" x14ac:dyDescent="0.2">
      <c r="A81" s="18" t="s">
        <v>172</v>
      </c>
      <c r="B81" s="32" t="s">
        <v>8</v>
      </c>
      <c r="C81" s="1" t="s">
        <v>14</v>
      </c>
      <c r="D81" s="1" t="s">
        <v>15</v>
      </c>
      <c r="E81" s="1" t="s">
        <v>30</v>
      </c>
      <c r="F81" s="32" t="s">
        <v>45</v>
      </c>
      <c r="G81" s="2">
        <v>56315</v>
      </c>
      <c r="H81" s="77">
        <f>(G81/N81)</f>
        <v>22.544035228182548</v>
      </c>
      <c r="I81" s="77">
        <f>(G81/P81)</f>
        <v>52.288765088207988</v>
      </c>
      <c r="J81" s="3">
        <v>182</v>
      </c>
      <c r="K81" s="5">
        <v>29</v>
      </c>
      <c r="L81" s="4">
        <v>72</v>
      </c>
      <c r="M81" s="65">
        <f>(K81/L81)</f>
        <v>0.40277777777777779</v>
      </c>
      <c r="N81" s="16">
        <v>2498</v>
      </c>
      <c r="O81" s="82">
        <f>(K81/N81)</f>
        <v>1.1609287429943955E-2</v>
      </c>
      <c r="P81" s="17">
        <v>1077</v>
      </c>
      <c r="Q81" s="16">
        <v>21690</v>
      </c>
      <c r="R81" s="65">
        <f>(N81-AJ81)/AJ81</f>
        <v>-0.32632146709816612</v>
      </c>
      <c r="S81" s="65">
        <f>(N81-AJ81)</f>
        <v>-1210</v>
      </c>
      <c r="T81" s="65">
        <f>(P81-AJ81)</f>
        <v>-2631</v>
      </c>
      <c r="U81" s="65">
        <f>(P81-AJ81)/AJ81</f>
        <v>-0.70954692556634302</v>
      </c>
      <c r="V81" s="65">
        <f>(K81-AG81)/AG81</f>
        <v>-0.67045454545454541</v>
      </c>
      <c r="W81" s="45"/>
      <c r="X81" s="37" t="s">
        <v>172</v>
      </c>
      <c r="Y81" s="37" t="s">
        <v>8</v>
      </c>
      <c r="Z81" s="43" t="s">
        <v>14</v>
      </c>
      <c r="AA81" s="43" t="s">
        <v>15</v>
      </c>
      <c r="AB81" s="43" t="s">
        <v>30</v>
      </c>
      <c r="AC81" s="44" t="s">
        <v>45</v>
      </c>
      <c r="AD81" s="45">
        <v>50350</v>
      </c>
      <c r="AE81" s="45">
        <v>58030</v>
      </c>
      <c r="AF81" s="46">
        <v>173</v>
      </c>
      <c r="AG81" s="47">
        <v>88</v>
      </c>
      <c r="AH81" s="46">
        <v>203</v>
      </c>
      <c r="AI81" s="47">
        <v>591</v>
      </c>
      <c r="AJ81" s="45">
        <v>3708</v>
      </c>
      <c r="AK81" s="45">
        <v>1772</v>
      </c>
      <c r="AL81" s="45">
        <v>16800</v>
      </c>
      <c r="AM81" s="46">
        <v>132</v>
      </c>
    </row>
    <row r="82" spans="1:39" ht="12.95" customHeight="1" x14ac:dyDescent="0.2">
      <c r="A82" s="18" t="s">
        <v>173</v>
      </c>
      <c r="B82" s="32" t="s">
        <v>8</v>
      </c>
      <c r="C82" s="1" t="s">
        <v>14</v>
      </c>
      <c r="D82" s="1" t="s">
        <v>15</v>
      </c>
      <c r="E82" s="1" t="s">
        <v>84</v>
      </c>
      <c r="F82" s="32" t="s">
        <v>88</v>
      </c>
      <c r="G82" s="2">
        <v>16780</v>
      </c>
      <c r="H82" s="77">
        <f>(G82/N82)</f>
        <v>59.08450704225352</v>
      </c>
      <c r="I82" s="77">
        <f>(G82/P82)</f>
        <v>85.612244897959187</v>
      </c>
      <c r="J82" s="3">
        <v>134</v>
      </c>
      <c r="K82" s="5">
        <v>27</v>
      </c>
      <c r="L82" s="4">
        <v>27</v>
      </c>
      <c r="M82" s="65">
        <f>(K82/L82)</f>
        <v>1</v>
      </c>
      <c r="N82" s="5">
        <v>284</v>
      </c>
      <c r="O82" s="82">
        <f>(K82/N82)</f>
        <v>9.5070422535211266E-2</v>
      </c>
      <c r="P82" s="4">
        <v>196</v>
      </c>
      <c r="Q82" s="16">
        <v>23005</v>
      </c>
      <c r="R82" s="65">
        <f>(N82-AJ82)/AJ82</f>
        <v>-0.25654450261780104</v>
      </c>
      <c r="S82" s="65">
        <f>(N82-AJ82)</f>
        <v>-98</v>
      </c>
      <c r="T82" s="65">
        <f>(P82-AJ82)</f>
        <v>-186</v>
      </c>
      <c r="U82" s="65">
        <f>(P82-AJ82)/AJ82</f>
        <v>-0.48691099476439792</v>
      </c>
      <c r="V82" s="65">
        <f>(K82-AG82)/AG82</f>
        <v>3.8461538461538464E-2</v>
      </c>
      <c r="W82" s="45"/>
      <c r="X82" s="37" t="s">
        <v>173</v>
      </c>
      <c r="Y82" s="37" t="s">
        <v>8</v>
      </c>
      <c r="Z82" s="43" t="s">
        <v>14</v>
      </c>
      <c r="AA82" s="43" t="s">
        <v>15</v>
      </c>
      <c r="AB82" s="43" t="s">
        <v>84</v>
      </c>
      <c r="AC82" s="44" t="s">
        <v>88</v>
      </c>
      <c r="AD82" s="45">
        <v>12892</v>
      </c>
      <c r="AE82" s="45">
        <v>14350</v>
      </c>
      <c r="AF82" s="46">
        <v>89</v>
      </c>
      <c r="AG82" s="47">
        <v>26</v>
      </c>
      <c r="AH82" s="46">
        <v>32</v>
      </c>
      <c r="AI82" s="47">
        <v>511</v>
      </c>
      <c r="AJ82" s="46">
        <v>382</v>
      </c>
      <c r="AK82" s="46">
        <v>326</v>
      </c>
      <c r="AL82" s="45">
        <v>17110</v>
      </c>
      <c r="AM82" s="46">
        <v>430</v>
      </c>
    </row>
    <row r="83" spans="1:39" ht="12.95" customHeight="1" x14ac:dyDescent="0.2">
      <c r="A83" s="18" t="s">
        <v>174</v>
      </c>
      <c r="B83" s="32" t="s">
        <v>8</v>
      </c>
      <c r="C83" s="1" t="s">
        <v>14</v>
      </c>
      <c r="D83" s="1" t="s">
        <v>62</v>
      </c>
      <c r="E83" s="1" t="s">
        <v>30</v>
      </c>
      <c r="F83" s="32" t="s">
        <v>175</v>
      </c>
      <c r="G83" s="2">
        <v>13884</v>
      </c>
      <c r="H83" s="77">
        <f>(G83/N83)</f>
        <v>8.7596214511041008</v>
      </c>
      <c r="I83" s="77">
        <f>(G83/P83)</f>
        <v>18.586345381526105</v>
      </c>
      <c r="J83" s="3">
        <v>63</v>
      </c>
      <c r="K83" s="5">
        <v>21</v>
      </c>
      <c r="L83" s="4">
        <v>47</v>
      </c>
      <c r="M83" s="65">
        <f>(K83/L83)</f>
        <v>0.44680851063829785</v>
      </c>
      <c r="N83" s="16">
        <v>1585</v>
      </c>
      <c r="O83" s="82">
        <f>(K83/N83)</f>
        <v>1.3249211356466877E-2</v>
      </c>
      <c r="P83" s="4">
        <v>747</v>
      </c>
      <c r="Q83" s="16">
        <v>8690</v>
      </c>
      <c r="R83" s="65">
        <f>(N83-AJ83)/AJ83</f>
        <v>2.5889967637540454E-2</v>
      </c>
      <c r="S83" s="65">
        <f>(N83-AJ83)</f>
        <v>40</v>
      </c>
      <c r="T83" s="65">
        <f>(P83-AJ83)</f>
        <v>-798</v>
      </c>
      <c r="U83" s="65">
        <f>(P83-AJ83)/AJ83</f>
        <v>-0.51650485436893201</v>
      </c>
      <c r="V83" s="65">
        <f>(K83-AG83)/AG83</f>
        <v>-4.5454545454545456E-2</v>
      </c>
      <c r="W83" s="45"/>
      <c r="X83" s="37" t="s">
        <v>453</v>
      </c>
      <c r="Y83" s="37" t="s">
        <v>8</v>
      </c>
      <c r="Z83" s="43" t="s">
        <v>14</v>
      </c>
      <c r="AA83" s="43" t="s">
        <v>15</v>
      </c>
      <c r="AB83" s="43" t="s">
        <v>30</v>
      </c>
      <c r="AC83" s="44" t="s">
        <v>175</v>
      </c>
      <c r="AD83" s="45">
        <v>10059</v>
      </c>
      <c r="AE83" s="45">
        <v>11264</v>
      </c>
      <c r="AF83" s="46">
        <v>15</v>
      </c>
      <c r="AG83" s="47">
        <v>22</v>
      </c>
      <c r="AH83" s="46">
        <v>38</v>
      </c>
      <c r="AI83" s="47">
        <v>187</v>
      </c>
      <c r="AJ83" s="45">
        <v>1545</v>
      </c>
      <c r="AK83" s="46">
        <v>639</v>
      </c>
      <c r="AL83" s="45">
        <v>5535</v>
      </c>
      <c r="AM83" s="46">
        <v>380</v>
      </c>
    </row>
    <row r="84" spans="1:39" ht="12.95" customHeight="1" x14ac:dyDescent="0.2">
      <c r="A84" s="18" t="s">
        <v>176</v>
      </c>
      <c r="B84" s="32" t="s">
        <v>8</v>
      </c>
      <c r="C84" s="1" t="s">
        <v>14</v>
      </c>
      <c r="D84" s="1" t="s">
        <v>15</v>
      </c>
      <c r="E84" s="1" t="s">
        <v>16</v>
      </c>
      <c r="F84" s="32" t="s">
        <v>75</v>
      </c>
      <c r="G84" s="2">
        <v>6896</v>
      </c>
      <c r="H84" s="77">
        <f>(G84/N84)</f>
        <v>130.11320754716982</v>
      </c>
      <c r="I84" s="77">
        <f>(G84/P84)</f>
        <v>168.19512195121951</v>
      </c>
      <c r="J84" s="3">
        <v>43</v>
      </c>
      <c r="K84" s="5">
        <v>5</v>
      </c>
      <c r="L84" s="4">
        <v>11</v>
      </c>
      <c r="M84" s="65">
        <f>(K84/L84)</f>
        <v>0.45454545454545453</v>
      </c>
      <c r="N84" s="5">
        <v>53</v>
      </c>
      <c r="O84" s="82">
        <f>(K84/N84)</f>
        <v>9.4339622641509441E-2</v>
      </c>
      <c r="P84" s="4">
        <v>41</v>
      </c>
      <c r="Q84" s="16">
        <v>15400</v>
      </c>
      <c r="R84" s="65">
        <f>(N84-AJ84)/AJ84</f>
        <v>-0.54700854700854706</v>
      </c>
      <c r="S84" s="65">
        <f>(N84-AJ84)</f>
        <v>-64</v>
      </c>
      <c r="T84" s="65">
        <f>(P84-AJ84)</f>
        <v>-76</v>
      </c>
      <c r="U84" s="65">
        <f>(P84-AJ84)/AJ84</f>
        <v>-0.6495726495726496</v>
      </c>
      <c r="V84" s="65">
        <f>(K84-AG84)/AG84</f>
        <v>-0.5</v>
      </c>
      <c r="W84" s="45"/>
      <c r="X84" s="37" t="s">
        <v>176</v>
      </c>
      <c r="Y84" s="37" t="s">
        <v>8</v>
      </c>
      <c r="Z84" s="43" t="s">
        <v>14</v>
      </c>
      <c r="AA84" s="43" t="s">
        <v>15</v>
      </c>
      <c r="AB84" s="43" t="s">
        <v>16</v>
      </c>
      <c r="AC84" s="44" t="s">
        <v>75</v>
      </c>
      <c r="AD84" s="45">
        <v>10853</v>
      </c>
      <c r="AE84" s="45">
        <v>13559</v>
      </c>
      <c r="AF84" s="46">
        <v>19</v>
      </c>
      <c r="AG84" s="47">
        <v>10</v>
      </c>
      <c r="AH84" s="46">
        <v>10</v>
      </c>
      <c r="AI84" s="47">
        <v>266</v>
      </c>
      <c r="AJ84" s="46">
        <v>117</v>
      </c>
      <c r="AK84" s="46">
        <v>107</v>
      </c>
      <c r="AL84" s="45">
        <v>15000</v>
      </c>
      <c r="AM84" s="46">
        <v>400</v>
      </c>
    </row>
    <row r="85" spans="1:39" ht="12.95" customHeight="1" x14ac:dyDescent="0.2">
      <c r="A85" s="18" t="s">
        <v>177</v>
      </c>
      <c r="B85" s="32" t="s">
        <v>8</v>
      </c>
      <c r="C85" s="1" t="s">
        <v>9</v>
      </c>
      <c r="D85" s="1" t="s">
        <v>15</v>
      </c>
      <c r="E85" s="1" t="s">
        <v>11</v>
      </c>
      <c r="F85" s="32" t="s">
        <v>178</v>
      </c>
      <c r="G85" s="2">
        <v>11711</v>
      </c>
      <c r="H85" s="77">
        <f>(G85/N85)</f>
        <v>33.55587392550143</v>
      </c>
      <c r="I85" s="77">
        <f>(G85/P85)</f>
        <v>47.995901639344261</v>
      </c>
      <c r="J85" s="3">
        <v>104</v>
      </c>
      <c r="K85" s="5">
        <v>19</v>
      </c>
      <c r="L85" s="4">
        <v>30</v>
      </c>
      <c r="M85" s="65">
        <f>(K85/L85)</f>
        <v>0.6333333333333333</v>
      </c>
      <c r="N85" s="5">
        <v>349</v>
      </c>
      <c r="O85" s="82">
        <f>(K85/N85)</f>
        <v>5.4441260744985676E-2</v>
      </c>
      <c r="P85" s="4">
        <v>244</v>
      </c>
      <c r="Q85" s="16">
        <v>15515</v>
      </c>
      <c r="R85" s="65">
        <f>(N85-AJ85)/AJ85</f>
        <v>-0.25902335456475584</v>
      </c>
      <c r="S85" s="65">
        <f>(N85-AJ85)</f>
        <v>-122</v>
      </c>
      <c r="T85" s="65">
        <f>(P85-AJ85)</f>
        <v>-227</v>
      </c>
      <c r="U85" s="65">
        <f>(P85-AJ85)/AJ85</f>
        <v>-0.48195329087048833</v>
      </c>
      <c r="V85" s="65">
        <f>(K85-AG85)/AG85</f>
        <v>-0.05</v>
      </c>
      <c r="W85" s="45"/>
      <c r="X85" s="37" t="s">
        <v>452</v>
      </c>
      <c r="Y85" s="37" t="s">
        <v>8</v>
      </c>
      <c r="Z85" s="43" t="s">
        <v>9</v>
      </c>
      <c r="AA85" s="43" t="s">
        <v>15</v>
      </c>
      <c r="AB85" s="43" t="s">
        <v>11</v>
      </c>
      <c r="AC85" s="44" t="s">
        <v>178</v>
      </c>
      <c r="AD85" s="45">
        <v>8739</v>
      </c>
      <c r="AE85" s="45">
        <v>8739</v>
      </c>
      <c r="AF85" s="46">
        <v>46</v>
      </c>
      <c r="AG85" s="47">
        <v>20</v>
      </c>
      <c r="AH85" s="46">
        <v>29</v>
      </c>
      <c r="AI85" s="48">
        <v>1863</v>
      </c>
      <c r="AJ85" s="46">
        <v>471</v>
      </c>
      <c r="AK85" s="46">
        <v>288</v>
      </c>
      <c r="AL85" s="45">
        <v>12276</v>
      </c>
      <c r="AM85" s="45">
        <v>1872</v>
      </c>
    </row>
    <row r="86" spans="1:39" ht="12.95" customHeight="1" x14ac:dyDescent="0.2">
      <c r="A86" s="18" t="s">
        <v>179</v>
      </c>
      <c r="B86" s="32" t="s">
        <v>8</v>
      </c>
      <c r="C86" s="1" t="s">
        <v>9</v>
      </c>
      <c r="D86" s="1" t="s">
        <v>10</v>
      </c>
      <c r="E86" s="1" t="s">
        <v>107</v>
      </c>
      <c r="F86" s="32" t="s">
        <v>124</v>
      </c>
      <c r="G86" s="2">
        <v>1118</v>
      </c>
      <c r="H86" s="77">
        <f>(G86/N86)</f>
        <v>10.072072072072071</v>
      </c>
      <c r="I86" s="77">
        <f>(G86/P86)</f>
        <v>11.893617021276595</v>
      </c>
      <c r="J86" s="3">
        <v>0</v>
      </c>
      <c r="K86" s="5">
        <v>25</v>
      </c>
      <c r="L86" s="4">
        <v>32</v>
      </c>
      <c r="M86" s="65">
        <f>(K86/L86)</f>
        <v>0.78125</v>
      </c>
      <c r="N86" s="5">
        <v>111</v>
      </c>
      <c r="O86" s="82">
        <f>(K86/N86)</f>
        <v>0.22522522522522523</v>
      </c>
      <c r="P86" s="4">
        <v>94</v>
      </c>
      <c r="Q86" s="16">
        <v>8360</v>
      </c>
      <c r="R86" s="65" t="e">
        <f>(N86-AJ86)/AJ86</f>
        <v>#DIV/0!</v>
      </c>
      <c r="S86" s="65">
        <f>(N86-AJ86)</f>
        <v>111</v>
      </c>
      <c r="T86" s="65">
        <f>(P86-AJ86)</f>
        <v>94</v>
      </c>
      <c r="U86" s="65" t="e">
        <f>(P86-AJ86)/AJ86</f>
        <v>#DIV/0!</v>
      </c>
      <c r="V86" s="65" t="e">
        <f>(K86-AG86)/AG86</f>
        <v>#DIV/0!</v>
      </c>
      <c r="W86" s="45"/>
      <c r="AJ86" s="90"/>
      <c r="AK86" s="90"/>
      <c r="AL86" s="90"/>
      <c r="AM86" s="90"/>
    </row>
    <row r="87" spans="1:39" ht="12.95" customHeight="1" x14ac:dyDescent="0.2">
      <c r="A87" s="18" t="s">
        <v>180</v>
      </c>
      <c r="B87" s="32" t="s">
        <v>8</v>
      </c>
      <c r="C87" s="1" t="s">
        <v>14</v>
      </c>
      <c r="D87" s="1" t="s">
        <v>15</v>
      </c>
      <c r="E87" s="1" t="s">
        <v>86</v>
      </c>
      <c r="F87" s="32" t="s">
        <v>45</v>
      </c>
      <c r="G87" s="2">
        <v>29176</v>
      </c>
      <c r="H87" s="77">
        <f>(G87/N87)</f>
        <v>21.142028985507245</v>
      </c>
      <c r="I87" s="77">
        <f>(G87/P87)</f>
        <v>46.091627172195892</v>
      </c>
      <c r="J87" s="3">
        <v>70</v>
      </c>
      <c r="K87" s="5">
        <v>29</v>
      </c>
      <c r="L87" s="4">
        <v>43</v>
      </c>
      <c r="M87" s="65">
        <f>(K87/L87)</f>
        <v>0.67441860465116277</v>
      </c>
      <c r="N87" s="16">
        <v>1380</v>
      </c>
      <c r="O87" s="82">
        <f>(K87/N87)</f>
        <v>2.1014492753623187E-2</v>
      </c>
      <c r="P87" s="4">
        <v>633</v>
      </c>
      <c r="Q87" s="16">
        <v>23005</v>
      </c>
      <c r="R87" s="65">
        <f>(N87-AJ87)/AJ87</f>
        <v>-0.3117206982543641</v>
      </c>
      <c r="S87" s="65">
        <f>(N87-AJ87)</f>
        <v>-625</v>
      </c>
      <c r="T87" s="65">
        <f>(P87-AJ87)</f>
        <v>-1372</v>
      </c>
      <c r="U87" s="65">
        <f>(P87-AJ87)/AJ87</f>
        <v>-0.68428927680798002</v>
      </c>
      <c r="V87" s="65">
        <f>(K87-AG87)/AG87</f>
        <v>-0.14705882352941177</v>
      </c>
      <c r="W87" s="45"/>
      <c r="X87" s="37" t="s">
        <v>180</v>
      </c>
      <c r="Y87" s="37" t="s">
        <v>8</v>
      </c>
      <c r="Z87" s="43" t="s">
        <v>14</v>
      </c>
      <c r="AA87" s="43" t="s">
        <v>15</v>
      </c>
      <c r="AB87" s="43" t="s">
        <v>86</v>
      </c>
      <c r="AC87" s="44" t="s">
        <v>45</v>
      </c>
      <c r="AD87" s="45">
        <v>23832</v>
      </c>
      <c r="AE87" s="45">
        <v>26186</v>
      </c>
      <c r="AF87" s="46">
        <v>43</v>
      </c>
      <c r="AG87" s="47">
        <v>34</v>
      </c>
      <c r="AH87" s="46">
        <v>52</v>
      </c>
      <c r="AI87" s="47">
        <v>339</v>
      </c>
      <c r="AJ87" s="45">
        <v>2005</v>
      </c>
      <c r="AK87" s="45">
        <v>1021</v>
      </c>
      <c r="AL87" s="45">
        <v>16530</v>
      </c>
      <c r="AM87" s="46">
        <v>530</v>
      </c>
    </row>
    <row r="88" spans="1:39" ht="12.95" customHeight="1" x14ac:dyDescent="0.2">
      <c r="A88" s="18" t="s">
        <v>181</v>
      </c>
      <c r="B88" s="32" t="s">
        <v>8</v>
      </c>
      <c r="C88" s="1" t="s">
        <v>9</v>
      </c>
      <c r="D88" s="1" t="s">
        <v>127</v>
      </c>
      <c r="E88" s="1" t="s">
        <v>30</v>
      </c>
      <c r="F88" s="32" t="s">
        <v>182</v>
      </c>
      <c r="G88" s="2">
        <v>1562</v>
      </c>
      <c r="H88" s="77">
        <f>(G88/N88)</f>
        <v>6.4545454545454541</v>
      </c>
      <c r="I88" s="77">
        <f>(G88/P88)</f>
        <v>6.4545454545454541</v>
      </c>
      <c r="J88" s="3">
        <v>0</v>
      </c>
      <c r="K88" s="5">
        <v>1</v>
      </c>
      <c r="L88" s="4">
        <v>7</v>
      </c>
      <c r="M88" s="65">
        <f>(K88/L88)</f>
        <v>0.14285714285714285</v>
      </c>
      <c r="N88" s="5">
        <v>242</v>
      </c>
      <c r="O88" s="82">
        <f>(K88/N88)</f>
        <v>4.1322314049586778E-3</v>
      </c>
      <c r="P88" s="4">
        <v>242</v>
      </c>
      <c r="Q88" s="16">
        <v>3920</v>
      </c>
      <c r="R88" s="65" t="e">
        <f>(N88-AJ88)/AJ88</f>
        <v>#DIV/0!</v>
      </c>
      <c r="S88" s="65">
        <f>(N88-AJ88)</f>
        <v>242</v>
      </c>
      <c r="T88" s="65">
        <f>(P88-AJ88)</f>
        <v>242</v>
      </c>
      <c r="U88" s="65" t="e">
        <f>(P88-AJ88)/AJ88</f>
        <v>#DIV/0!</v>
      </c>
      <c r="V88" s="65" t="e">
        <f>(K88-AG88)/AG88</f>
        <v>#DIV/0!</v>
      </c>
      <c r="W88" s="45"/>
      <c r="AJ88" s="90"/>
      <c r="AK88" s="90"/>
      <c r="AL88" s="90"/>
      <c r="AM88" s="90"/>
    </row>
    <row r="89" spans="1:39" ht="12.95" customHeight="1" x14ac:dyDescent="0.2">
      <c r="A89" s="18" t="s">
        <v>183</v>
      </c>
      <c r="B89" s="32" t="s">
        <v>8</v>
      </c>
      <c r="C89" s="1" t="s">
        <v>14</v>
      </c>
      <c r="D89" s="1" t="s">
        <v>15</v>
      </c>
      <c r="E89" s="1" t="s">
        <v>11</v>
      </c>
      <c r="F89" s="32" t="s">
        <v>45</v>
      </c>
      <c r="G89" s="2">
        <v>5929</v>
      </c>
      <c r="H89" s="77">
        <f>(G89/N89)</f>
        <v>12.973741794310722</v>
      </c>
      <c r="I89" s="77">
        <f>(G89/P89)</f>
        <v>23.250980392156862</v>
      </c>
      <c r="J89" s="3">
        <v>0</v>
      </c>
      <c r="K89" s="5">
        <v>5</v>
      </c>
      <c r="L89" s="4">
        <v>15</v>
      </c>
      <c r="M89" s="65">
        <f>(K89/L89)</f>
        <v>0.33333333333333331</v>
      </c>
      <c r="N89" s="5">
        <v>457</v>
      </c>
      <c r="O89" s="82">
        <f>(K89/N89)</f>
        <v>1.0940919037199124E-2</v>
      </c>
      <c r="P89" s="4">
        <v>255</v>
      </c>
      <c r="Q89" s="16">
        <v>4900</v>
      </c>
      <c r="R89" s="65">
        <f>(N89-AJ90)/AJ90</f>
        <v>3.0087719298245612</v>
      </c>
      <c r="S89" s="65">
        <f>(N89-AJ89)</f>
        <v>457</v>
      </c>
      <c r="T89" s="65">
        <f>(P89-AJ89)</f>
        <v>255</v>
      </c>
      <c r="U89" s="65">
        <f>(P89-AJ90)/AJ90</f>
        <v>1.236842105263158</v>
      </c>
      <c r="V89" s="65" t="e">
        <f>(K89-AG89)/AG89</f>
        <v>#DIV/0!</v>
      </c>
      <c r="W89" s="45"/>
      <c r="AJ89" s="90"/>
      <c r="AK89" s="90"/>
      <c r="AL89" s="90"/>
      <c r="AM89" s="90"/>
    </row>
    <row r="90" spans="1:39" ht="12.95" customHeight="1" x14ac:dyDescent="0.2">
      <c r="A90" s="18" t="s">
        <v>184</v>
      </c>
      <c r="B90" s="32" t="s">
        <v>8</v>
      </c>
      <c r="C90" s="1" t="s">
        <v>22</v>
      </c>
      <c r="D90" s="1" t="s">
        <v>10</v>
      </c>
      <c r="E90" s="1" t="s">
        <v>33</v>
      </c>
      <c r="F90" s="32" t="s">
        <v>185</v>
      </c>
      <c r="G90" s="3">
        <v>611</v>
      </c>
      <c r="H90" s="77">
        <f>(G90/N90)</f>
        <v>3.6369047619047619</v>
      </c>
      <c r="I90" s="77">
        <f>(G90/P90)</f>
        <v>4.3956834532374103</v>
      </c>
      <c r="J90" s="3">
        <v>1</v>
      </c>
      <c r="K90" s="5">
        <v>6</v>
      </c>
      <c r="L90" s="4">
        <v>12</v>
      </c>
      <c r="M90" s="65">
        <f>(K90/L90)</f>
        <v>0.5</v>
      </c>
      <c r="N90" s="5">
        <v>168</v>
      </c>
      <c r="O90" s="82">
        <f>(K90/N90)</f>
        <v>3.5714285714285712E-2</v>
      </c>
      <c r="P90" s="4">
        <v>139</v>
      </c>
      <c r="Q90" s="16">
        <v>15000</v>
      </c>
      <c r="R90" s="65">
        <f>(N90-AJ90)/AJ90</f>
        <v>0.47368421052631576</v>
      </c>
      <c r="S90" s="65">
        <f>(N90-AJ90)</f>
        <v>54</v>
      </c>
      <c r="T90" s="65">
        <f>(P90-AJ90)</f>
        <v>25</v>
      </c>
      <c r="U90" s="65">
        <f>(P90-AJ90)/AJ90</f>
        <v>0.21929824561403508</v>
      </c>
      <c r="V90" s="65">
        <f>(K90-AG90)/AG90</f>
        <v>0.5</v>
      </c>
      <c r="W90" s="45"/>
      <c r="X90" s="37" t="s">
        <v>184</v>
      </c>
      <c r="Y90" s="37" t="s">
        <v>8</v>
      </c>
      <c r="Z90" s="43" t="s">
        <v>22</v>
      </c>
      <c r="AA90" s="43" t="s">
        <v>10</v>
      </c>
      <c r="AB90" s="43" t="s">
        <v>33</v>
      </c>
      <c r="AC90" s="44" t="s">
        <v>185</v>
      </c>
      <c r="AD90" s="46">
        <v>924</v>
      </c>
      <c r="AE90" s="46">
        <v>939</v>
      </c>
      <c r="AF90" s="46">
        <v>0</v>
      </c>
      <c r="AG90" s="47">
        <v>4</v>
      </c>
      <c r="AH90" s="46">
        <v>8</v>
      </c>
      <c r="AI90" s="47">
        <v>161</v>
      </c>
      <c r="AJ90" s="46">
        <v>114</v>
      </c>
      <c r="AK90" s="46">
        <v>85</v>
      </c>
      <c r="AL90" s="45">
        <v>12840</v>
      </c>
      <c r="AM90" s="46">
        <v>0</v>
      </c>
    </row>
    <row r="91" spans="1:39" ht="12.95" customHeight="1" x14ac:dyDescent="0.2">
      <c r="A91" s="18" t="s">
        <v>186</v>
      </c>
      <c r="B91" s="32" t="s">
        <v>8</v>
      </c>
      <c r="C91" s="1" t="s">
        <v>9</v>
      </c>
      <c r="D91" s="1" t="s">
        <v>23</v>
      </c>
      <c r="E91" s="1" t="s">
        <v>165</v>
      </c>
      <c r="F91" s="32" t="s">
        <v>42</v>
      </c>
      <c r="G91" s="3">
        <v>108</v>
      </c>
      <c r="H91" s="77">
        <f>(G91/N91)</f>
        <v>4.5</v>
      </c>
      <c r="I91" s="77">
        <f>(G91/P91)</f>
        <v>5.6842105263157894</v>
      </c>
      <c r="J91" s="3">
        <v>0</v>
      </c>
      <c r="K91" s="5">
        <v>1</v>
      </c>
      <c r="L91" s="4">
        <v>4</v>
      </c>
      <c r="M91" s="65">
        <f>(K91/L91)</f>
        <v>0.25</v>
      </c>
      <c r="N91" s="5">
        <v>24</v>
      </c>
      <c r="O91" s="82">
        <f>(K91/N91)</f>
        <v>4.1666666666666664E-2</v>
      </c>
      <c r="P91" s="4">
        <v>19</v>
      </c>
      <c r="Q91" s="16">
        <v>6350</v>
      </c>
      <c r="R91" s="65" t="e">
        <f>(N91-AJ91)/AJ91</f>
        <v>#DIV/0!</v>
      </c>
      <c r="S91" s="65">
        <f>(N91-AJ91)</f>
        <v>24</v>
      </c>
      <c r="T91" s="65">
        <f>(P91-AJ91)</f>
        <v>19</v>
      </c>
      <c r="U91" s="65" t="e">
        <f>(P91-AJ91)/AJ91</f>
        <v>#DIV/0!</v>
      </c>
      <c r="V91" s="65" t="e">
        <f>(K91-AG91)/AG91</f>
        <v>#DIV/0!</v>
      </c>
      <c r="W91" s="45"/>
      <c r="AJ91" s="90"/>
      <c r="AK91" s="90"/>
      <c r="AL91" s="90"/>
      <c r="AM91" s="90"/>
    </row>
    <row r="92" spans="1:39" ht="12.95" customHeight="1" x14ac:dyDescent="0.2">
      <c r="A92" s="18" t="s">
        <v>187</v>
      </c>
      <c r="B92" s="32" t="s">
        <v>8</v>
      </c>
      <c r="C92" s="1" t="s">
        <v>14</v>
      </c>
      <c r="D92" s="1" t="s">
        <v>15</v>
      </c>
      <c r="E92" s="1" t="s">
        <v>30</v>
      </c>
      <c r="F92" s="32" t="s">
        <v>45</v>
      </c>
      <c r="G92" s="2">
        <v>11358</v>
      </c>
      <c r="H92" s="77">
        <f>(G92/N92)</f>
        <v>58.546391752577321</v>
      </c>
      <c r="I92" s="77">
        <f>(G92/P92)</f>
        <v>68.011976047904199</v>
      </c>
      <c r="J92" s="3">
        <v>59</v>
      </c>
      <c r="K92" s="5">
        <v>10</v>
      </c>
      <c r="L92" s="4">
        <v>14</v>
      </c>
      <c r="M92" s="65">
        <f>(K92/L92)</f>
        <v>0.7142857142857143</v>
      </c>
      <c r="N92" s="5">
        <v>194</v>
      </c>
      <c r="O92" s="82">
        <f>(K92/N92)</f>
        <v>5.1546391752577317E-2</v>
      </c>
      <c r="P92" s="4">
        <v>167</v>
      </c>
      <c r="Q92" s="5">
        <v>0</v>
      </c>
      <c r="R92" s="65">
        <f>(N92-AJ92)/AJ92</f>
        <v>-0.23015873015873015</v>
      </c>
      <c r="S92" s="65">
        <f>(N92-AJ92)</f>
        <v>-58</v>
      </c>
      <c r="T92" s="65">
        <f>(P92-AJ92)</f>
        <v>-85</v>
      </c>
      <c r="U92" s="65">
        <f>(P92-AJ92)/AJ92</f>
        <v>-0.33730158730158732</v>
      </c>
      <c r="V92" s="65">
        <f>(K92-AG92)/AG92</f>
        <v>0.66666666666666663</v>
      </c>
      <c r="W92" s="46"/>
      <c r="X92" s="37" t="s">
        <v>187</v>
      </c>
      <c r="Y92" s="37" t="s">
        <v>8</v>
      </c>
      <c r="Z92" s="43" t="s">
        <v>14</v>
      </c>
      <c r="AA92" s="43" t="s">
        <v>15</v>
      </c>
      <c r="AB92" s="43" t="s">
        <v>30</v>
      </c>
      <c r="AC92" s="44" t="s">
        <v>45</v>
      </c>
      <c r="AD92" s="45">
        <v>9134</v>
      </c>
      <c r="AE92" s="45">
        <v>9136</v>
      </c>
      <c r="AF92" s="46">
        <v>28</v>
      </c>
      <c r="AG92" s="47">
        <v>6</v>
      </c>
      <c r="AH92" s="46">
        <v>7</v>
      </c>
      <c r="AI92" s="47">
        <v>496</v>
      </c>
      <c r="AJ92" s="46">
        <v>252</v>
      </c>
      <c r="AK92" s="46">
        <v>239</v>
      </c>
      <c r="AL92" s="46">
        <v>0</v>
      </c>
      <c r="AM92" s="46">
        <v>0</v>
      </c>
    </row>
    <row r="93" spans="1:39" ht="12.95" customHeight="1" x14ac:dyDescent="0.2">
      <c r="A93" s="18" t="s">
        <v>188</v>
      </c>
      <c r="B93" s="32" t="s">
        <v>8</v>
      </c>
      <c r="C93" s="1" t="s">
        <v>9</v>
      </c>
      <c r="D93" s="1" t="s">
        <v>67</v>
      </c>
      <c r="E93" s="1" t="s">
        <v>189</v>
      </c>
      <c r="F93" s="32" t="s">
        <v>45</v>
      </c>
      <c r="G93" s="2">
        <v>3800</v>
      </c>
      <c r="H93" s="77">
        <f>(G93/N93)</f>
        <v>7.2380952380952381</v>
      </c>
      <c r="I93" s="77">
        <f>(G93/P93)</f>
        <v>7.2380952380952381</v>
      </c>
      <c r="J93" s="3">
        <v>0</v>
      </c>
      <c r="K93" s="5">
        <v>11</v>
      </c>
      <c r="L93" s="4">
        <v>46</v>
      </c>
      <c r="M93" s="65">
        <f>(K93/L93)</f>
        <v>0.2391304347826087</v>
      </c>
      <c r="N93" s="5">
        <v>525</v>
      </c>
      <c r="O93" s="82">
        <f>(K93/N93)</f>
        <v>2.0952380952380951E-2</v>
      </c>
      <c r="P93" s="4">
        <v>525</v>
      </c>
      <c r="Q93" s="16">
        <v>11084</v>
      </c>
      <c r="R93" s="65" t="e">
        <f>(N93-AJ93)/AJ93</f>
        <v>#DIV/0!</v>
      </c>
      <c r="S93" s="65">
        <f>(N93-AJ93)</f>
        <v>525</v>
      </c>
      <c r="T93" s="65">
        <f>(P93-AJ93)</f>
        <v>525</v>
      </c>
      <c r="U93" s="65" t="e">
        <f>(P93-AJ93)/AJ93</f>
        <v>#DIV/0!</v>
      </c>
      <c r="V93" s="65" t="e">
        <f>(K93-AG93)/AG93</f>
        <v>#DIV/0!</v>
      </c>
      <c r="W93" s="45"/>
      <c r="AJ93" s="90"/>
      <c r="AK93" s="90"/>
      <c r="AL93" s="90"/>
      <c r="AM93" s="90"/>
    </row>
    <row r="94" spans="1:39" ht="12.95" customHeight="1" x14ac:dyDescent="0.2">
      <c r="A94" s="18" t="s">
        <v>190</v>
      </c>
      <c r="B94" s="32" t="s">
        <v>8</v>
      </c>
      <c r="C94" s="1" t="s">
        <v>22</v>
      </c>
      <c r="D94" s="1" t="s">
        <v>15</v>
      </c>
      <c r="E94" s="1" t="s">
        <v>97</v>
      </c>
      <c r="F94" s="32" t="s">
        <v>45</v>
      </c>
      <c r="G94" s="2">
        <v>2727</v>
      </c>
      <c r="H94" s="77">
        <f>(G94/N94)</f>
        <v>9.8093525179856123</v>
      </c>
      <c r="I94" s="77">
        <f>(G94/P94)</f>
        <v>18.302013422818792</v>
      </c>
      <c r="J94" s="3">
        <v>6</v>
      </c>
      <c r="K94" s="5">
        <v>9</v>
      </c>
      <c r="L94" s="4">
        <v>12</v>
      </c>
      <c r="M94" s="65">
        <f>(K94/L94)</f>
        <v>0.75</v>
      </c>
      <c r="N94" s="5">
        <v>278</v>
      </c>
      <c r="O94" s="82">
        <f>(K94/N94)</f>
        <v>3.237410071942446E-2</v>
      </c>
      <c r="P94" s="4">
        <v>149</v>
      </c>
      <c r="Q94" s="16">
        <v>14827</v>
      </c>
      <c r="R94" s="65">
        <f>(N94-AJ94)/AJ94</f>
        <v>9.8814229249011856E-2</v>
      </c>
      <c r="S94" s="65">
        <f>(N94-AJ94)</f>
        <v>25</v>
      </c>
      <c r="T94" s="65">
        <f>(P94-AJ94)</f>
        <v>-104</v>
      </c>
      <c r="U94" s="65">
        <f>(P94-AJ94)/AJ94</f>
        <v>-0.41106719367588934</v>
      </c>
      <c r="V94" s="65">
        <f>(K94-AG94)/AG94</f>
        <v>0.125</v>
      </c>
      <c r="W94" s="45"/>
      <c r="X94" s="37" t="s">
        <v>454</v>
      </c>
      <c r="Y94" s="37" t="s">
        <v>8</v>
      </c>
      <c r="Z94" s="43" t="s">
        <v>22</v>
      </c>
      <c r="AA94" s="43" t="s">
        <v>15</v>
      </c>
      <c r="AB94" s="43" t="s">
        <v>97</v>
      </c>
      <c r="AC94" s="44" t="s">
        <v>45</v>
      </c>
      <c r="AD94" s="45">
        <v>2443</v>
      </c>
      <c r="AE94" s="45">
        <v>2538</v>
      </c>
      <c r="AF94" s="46">
        <v>2</v>
      </c>
      <c r="AG94" s="47">
        <v>8</v>
      </c>
      <c r="AH94" s="46">
        <v>12</v>
      </c>
      <c r="AI94" s="47">
        <v>129</v>
      </c>
      <c r="AJ94" s="46">
        <v>253</v>
      </c>
      <c r="AK94" s="46">
        <v>149</v>
      </c>
      <c r="AL94" s="45">
        <v>10928</v>
      </c>
      <c r="AM94" s="46">
        <v>580</v>
      </c>
    </row>
    <row r="95" spans="1:39" ht="12.95" customHeight="1" x14ac:dyDescent="0.2">
      <c r="A95" s="18" t="s">
        <v>191</v>
      </c>
      <c r="B95" s="32" t="s">
        <v>8</v>
      </c>
      <c r="C95" s="1" t="s">
        <v>22</v>
      </c>
      <c r="D95" s="1" t="s">
        <v>15</v>
      </c>
      <c r="E95" s="1" t="s">
        <v>156</v>
      </c>
      <c r="F95" s="32" t="s">
        <v>12</v>
      </c>
      <c r="G95" s="2">
        <v>2110</v>
      </c>
      <c r="H95" s="77">
        <f>(G95/N95)</f>
        <v>22.688172043010752</v>
      </c>
      <c r="I95" s="77">
        <f>(G95/P95)</f>
        <v>70.333333333333329</v>
      </c>
      <c r="J95" s="3">
        <v>18</v>
      </c>
      <c r="K95" s="5">
        <v>3</v>
      </c>
      <c r="L95" s="4">
        <v>6</v>
      </c>
      <c r="M95" s="65">
        <f>(K95/L95)</f>
        <v>0.5</v>
      </c>
      <c r="N95" s="5">
        <v>93</v>
      </c>
      <c r="O95" s="82">
        <f>(K95/N95)</f>
        <v>3.2258064516129031E-2</v>
      </c>
      <c r="P95" s="4">
        <v>30</v>
      </c>
      <c r="Q95" s="16">
        <v>18954</v>
      </c>
      <c r="R95" s="65">
        <f>(N95-AJ95)/AJ95</f>
        <v>-0.38815789473684209</v>
      </c>
      <c r="S95" s="65">
        <f>(N95-AJ95)</f>
        <v>-59</v>
      </c>
      <c r="T95" s="65">
        <f>(P95-AJ95)</f>
        <v>-122</v>
      </c>
      <c r="U95" s="65">
        <f>(P95-AJ95)/AJ95</f>
        <v>-0.80263157894736847</v>
      </c>
      <c r="V95" s="65">
        <f>(K95-AG95)/AG95</f>
        <v>-0.7</v>
      </c>
      <c r="W95" s="45"/>
      <c r="X95" s="37" t="s">
        <v>191</v>
      </c>
      <c r="Y95" s="37" t="s">
        <v>8</v>
      </c>
      <c r="Z95" s="43" t="s">
        <v>22</v>
      </c>
      <c r="AA95" s="43" t="s">
        <v>15</v>
      </c>
      <c r="AB95" s="43" t="s">
        <v>156</v>
      </c>
      <c r="AC95" s="44" t="s">
        <v>12</v>
      </c>
      <c r="AD95" s="45">
        <v>2365</v>
      </c>
      <c r="AE95" s="45">
        <v>2429</v>
      </c>
      <c r="AF95" s="46">
        <v>8</v>
      </c>
      <c r="AG95" s="47">
        <v>10</v>
      </c>
      <c r="AH95" s="46">
        <v>11</v>
      </c>
      <c r="AI95" s="47">
        <v>136</v>
      </c>
      <c r="AJ95" s="46">
        <v>152</v>
      </c>
      <c r="AK95" s="46">
        <v>68</v>
      </c>
      <c r="AL95" s="45">
        <v>16352</v>
      </c>
      <c r="AM95" s="46">
        <v>616</v>
      </c>
    </row>
    <row r="96" spans="1:39" ht="12.95" customHeight="1" x14ac:dyDescent="0.2">
      <c r="A96" s="18" t="s">
        <v>192</v>
      </c>
      <c r="B96" s="32" t="s">
        <v>8</v>
      </c>
      <c r="C96" s="1" t="s">
        <v>14</v>
      </c>
      <c r="D96" s="1" t="s">
        <v>15</v>
      </c>
      <c r="E96" s="1" t="s">
        <v>74</v>
      </c>
      <c r="F96" s="32" t="s">
        <v>45</v>
      </c>
      <c r="G96" s="2">
        <v>5390</v>
      </c>
      <c r="H96" s="77">
        <f>(G96/N96)</f>
        <v>48.125</v>
      </c>
      <c r="I96" s="77">
        <f>(G96/P96)</f>
        <v>70</v>
      </c>
      <c r="J96" s="3">
        <v>73</v>
      </c>
      <c r="K96" s="5">
        <v>3</v>
      </c>
      <c r="L96" s="4">
        <v>12</v>
      </c>
      <c r="M96" s="65">
        <f>(K96/L96)</f>
        <v>0.25</v>
      </c>
      <c r="N96" s="5">
        <v>112</v>
      </c>
      <c r="O96" s="82">
        <f>(K96/N96)</f>
        <v>2.6785714285714284E-2</v>
      </c>
      <c r="P96" s="4">
        <v>77</v>
      </c>
      <c r="Q96" s="5">
        <v>0</v>
      </c>
      <c r="R96" s="65">
        <f>(N96-AJ96)/AJ96</f>
        <v>-0.25333333333333335</v>
      </c>
      <c r="S96" s="65">
        <f>(N96-AJ96)</f>
        <v>-38</v>
      </c>
      <c r="T96" s="65">
        <f>(P96-AJ96)</f>
        <v>-73</v>
      </c>
      <c r="U96" s="65">
        <f>(P96-AJ96)/AJ96</f>
        <v>-0.48666666666666669</v>
      </c>
      <c r="V96" s="65">
        <f>(K96-AG96)/AG96</f>
        <v>-0.72727272727272729</v>
      </c>
      <c r="W96" s="46"/>
      <c r="X96" s="37" t="s">
        <v>455</v>
      </c>
      <c r="Y96" s="37" t="s">
        <v>8</v>
      </c>
      <c r="Z96" s="43" t="s">
        <v>14</v>
      </c>
      <c r="AA96" s="43" t="s">
        <v>15</v>
      </c>
      <c r="AB96" s="43" t="s">
        <v>74</v>
      </c>
      <c r="AC96" s="44" t="s">
        <v>45</v>
      </c>
      <c r="AD96" s="45">
        <v>4667</v>
      </c>
      <c r="AE96" s="45">
        <v>4669</v>
      </c>
      <c r="AF96" s="46">
        <v>39</v>
      </c>
      <c r="AG96" s="47">
        <v>11</v>
      </c>
      <c r="AH96" s="46">
        <v>21</v>
      </c>
      <c r="AI96" s="47">
        <v>74</v>
      </c>
      <c r="AJ96" s="46">
        <v>150</v>
      </c>
      <c r="AK96" s="46">
        <v>88</v>
      </c>
      <c r="AL96" s="46">
        <v>0</v>
      </c>
      <c r="AM96" s="46">
        <v>0</v>
      </c>
    </row>
    <row r="97" spans="1:39" ht="12.95" customHeight="1" x14ac:dyDescent="0.2">
      <c r="A97" s="18" t="s">
        <v>193</v>
      </c>
      <c r="B97" s="32" t="s">
        <v>8</v>
      </c>
      <c r="C97" s="1" t="s">
        <v>9</v>
      </c>
      <c r="D97" s="1" t="s">
        <v>15</v>
      </c>
      <c r="E97" s="1" t="s">
        <v>86</v>
      </c>
      <c r="F97" s="32" t="s">
        <v>45</v>
      </c>
      <c r="G97" s="2">
        <v>38715</v>
      </c>
      <c r="H97" s="77">
        <f>(G97/N97)</f>
        <v>114.20353982300885</v>
      </c>
      <c r="I97" s="77">
        <f>(G97/P97)</f>
        <v>115.22321428571429</v>
      </c>
      <c r="J97" s="3">
        <v>845</v>
      </c>
      <c r="K97" s="5">
        <v>31</v>
      </c>
      <c r="L97" s="4">
        <v>45</v>
      </c>
      <c r="M97" s="65">
        <f>(K97/L97)</f>
        <v>0.68888888888888888</v>
      </c>
      <c r="N97" s="5">
        <v>339</v>
      </c>
      <c r="O97" s="82">
        <f>(K97/N97)</f>
        <v>9.1445427728613568E-2</v>
      </c>
      <c r="P97" s="4">
        <v>336</v>
      </c>
      <c r="Q97" s="16">
        <v>31196</v>
      </c>
      <c r="R97" s="65">
        <f>(N97-AJ97)/AJ97</f>
        <v>-5.8651026392961877E-3</v>
      </c>
      <c r="S97" s="65">
        <f>(N97-AJ97)</f>
        <v>-2</v>
      </c>
      <c r="T97" s="65">
        <f>(P97-AJ97)</f>
        <v>-5</v>
      </c>
      <c r="U97" s="65">
        <f>(P97-AJ97)/AJ97</f>
        <v>-1.466275659824047E-2</v>
      </c>
      <c r="V97" s="65">
        <f>(K97-AG97)/AG97</f>
        <v>-0.24390243902439024</v>
      </c>
      <c r="W97" s="45"/>
      <c r="X97" s="37" t="s">
        <v>193</v>
      </c>
      <c r="Y97" s="37" t="s">
        <v>8</v>
      </c>
      <c r="Z97" s="43" t="s">
        <v>9</v>
      </c>
      <c r="AA97" s="43" t="s">
        <v>15</v>
      </c>
      <c r="AB97" s="43" t="s">
        <v>86</v>
      </c>
      <c r="AC97" s="44" t="s">
        <v>45</v>
      </c>
      <c r="AD97" s="45">
        <v>35404</v>
      </c>
      <c r="AE97" s="45">
        <v>35601</v>
      </c>
      <c r="AF97" s="46">
        <v>553</v>
      </c>
      <c r="AG97" s="47">
        <v>41</v>
      </c>
      <c r="AH97" s="46">
        <v>52</v>
      </c>
      <c r="AI97" s="47">
        <v>524</v>
      </c>
      <c r="AJ97" s="46">
        <v>341</v>
      </c>
      <c r="AK97" s="46">
        <v>336</v>
      </c>
      <c r="AL97" s="45">
        <v>24250</v>
      </c>
      <c r="AM97" s="45">
        <v>3070</v>
      </c>
    </row>
    <row r="98" spans="1:39" ht="12.95" customHeight="1" x14ac:dyDescent="0.2">
      <c r="A98" s="18" t="s">
        <v>194</v>
      </c>
      <c r="B98" s="32" t="s">
        <v>8</v>
      </c>
      <c r="C98" s="1" t="s">
        <v>9</v>
      </c>
      <c r="D98" s="1" t="s">
        <v>15</v>
      </c>
      <c r="E98" s="1" t="s">
        <v>156</v>
      </c>
      <c r="F98" s="32" t="s">
        <v>12</v>
      </c>
      <c r="G98" s="3">
        <v>879</v>
      </c>
      <c r="H98" s="77">
        <f>(G98/N98)</f>
        <v>9.9886363636363633</v>
      </c>
      <c r="I98" s="77">
        <f>(G98/P98)</f>
        <v>23.131578947368421</v>
      </c>
      <c r="J98" s="3">
        <v>0</v>
      </c>
      <c r="K98" s="5">
        <v>7</v>
      </c>
      <c r="L98" s="4">
        <v>11</v>
      </c>
      <c r="M98" s="65">
        <f>(K98/L98)</f>
        <v>0.63636363636363635</v>
      </c>
      <c r="N98" s="5">
        <v>88</v>
      </c>
      <c r="O98" s="82">
        <f>(K98/N98)</f>
        <v>7.9545454545454544E-2</v>
      </c>
      <c r="P98" s="4">
        <v>38</v>
      </c>
      <c r="Q98" s="16">
        <v>12960</v>
      </c>
      <c r="R98" s="65">
        <f>(N98-AJ98)/AJ98</f>
        <v>2.3255813953488372E-2</v>
      </c>
      <c r="S98" s="65">
        <f>(N98-AJ98)</f>
        <v>2</v>
      </c>
      <c r="T98" s="65">
        <f>(P98-AJ98)</f>
        <v>-48</v>
      </c>
      <c r="U98" s="65">
        <f>(P98-AJ98)/AJ98</f>
        <v>-0.55813953488372092</v>
      </c>
      <c r="V98" s="65">
        <f>(K98-AG98)/AG98</f>
        <v>0.4</v>
      </c>
      <c r="W98" s="45"/>
      <c r="X98" s="37" t="s">
        <v>194</v>
      </c>
      <c r="Y98" s="37" t="s">
        <v>8</v>
      </c>
      <c r="Z98" s="43" t="s">
        <v>9</v>
      </c>
      <c r="AA98" s="43" t="s">
        <v>15</v>
      </c>
      <c r="AB98" s="43" t="s">
        <v>156</v>
      </c>
      <c r="AC98" s="44" t="s">
        <v>12</v>
      </c>
      <c r="AD98" s="45">
        <v>1044</v>
      </c>
      <c r="AE98" s="45">
        <v>1126</v>
      </c>
      <c r="AF98" s="46">
        <v>0</v>
      </c>
      <c r="AG98" s="47">
        <v>5</v>
      </c>
      <c r="AH98" s="46">
        <v>8</v>
      </c>
      <c r="AI98" s="47">
        <v>273</v>
      </c>
      <c r="AJ98" s="46">
        <v>86</v>
      </c>
      <c r="AK98" s="46">
        <v>42</v>
      </c>
      <c r="AL98" s="45">
        <v>21320</v>
      </c>
      <c r="AM98" s="46">
        <v>0</v>
      </c>
    </row>
    <row r="99" spans="1:39" ht="12.95" customHeight="1" x14ac:dyDescent="0.2">
      <c r="A99" s="18" t="s">
        <v>195</v>
      </c>
      <c r="B99" s="32" t="s">
        <v>38</v>
      </c>
      <c r="C99" s="1" t="s">
        <v>14</v>
      </c>
      <c r="D99" s="1" t="s">
        <v>127</v>
      </c>
      <c r="E99" s="1" t="s">
        <v>30</v>
      </c>
      <c r="F99" s="32" t="s">
        <v>196</v>
      </c>
      <c r="G99" s="3">
        <v>224</v>
      </c>
      <c r="H99" s="77">
        <f>(G99/N99)</f>
        <v>14</v>
      </c>
      <c r="I99" s="77">
        <f>(G99/P99)</f>
        <v>20.363636363636363</v>
      </c>
      <c r="J99" s="3">
        <v>0</v>
      </c>
      <c r="K99" s="5">
        <v>0</v>
      </c>
      <c r="L99" s="4">
        <v>4</v>
      </c>
      <c r="M99" s="65">
        <f>(K99/L99)</f>
        <v>0</v>
      </c>
      <c r="N99" s="5">
        <v>16</v>
      </c>
      <c r="O99" s="82">
        <f>(K99/N99)</f>
        <v>0</v>
      </c>
      <c r="P99" s="4">
        <v>11</v>
      </c>
      <c r="Q99" s="16">
        <v>6000</v>
      </c>
      <c r="R99" s="65" t="e">
        <f>(N99-AJ99)/AJ99</f>
        <v>#DIV/0!</v>
      </c>
      <c r="S99" s="65">
        <f>(N99-AJ99)</f>
        <v>16</v>
      </c>
      <c r="T99" s="65">
        <f>(P99-AJ99)</f>
        <v>11</v>
      </c>
      <c r="U99" s="65" t="e">
        <f>(P99-AJ99)/AJ99</f>
        <v>#DIV/0!</v>
      </c>
      <c r="V99" s="65" t="e">
        <f>(K99-AG99)/AG99</f>
        <v>#DIV/0!</v>
      </c>
      <c r="W99" s="45"/>
      <c r="AJ99" s="90"/>
      <c r="AK99" s="90"/>
      <c r="AL99" s="90"/>
      <c r="AM99" s="90"/>
    </row>
    <row r="100" spans="1:39" ht="12.95" customHeight="1" x14ac:dyDescent="0.2">
      <c r="A100" s="18" t="s">
        <v>197</v>
      </c>
      <c r="B100" s="32" t="s">
        <v>8</v>
      </c>
      <c r="C100" s="1" t="s">
        <v>22</v>
      </c>
      <c r="D100" s="1" t="s">
        <v>15</v>
      </c>
      <c r="E100" s="1" t="s">
        <v>104</v>
      </c>
      <c r="F100" s="32" t="s">
        <v>198</v>
      </c>
      <c r="G100" s="2">
        <v>1388</v>
      </c>
      <c r="H100" s="77">
        <f>(G100/N100)</f>
        <v>7.7541899441340778</v>
      </c>
      <c r="I100" s="77">
        <f>(G100/P100)</f>
        <v>24.350877192982455</v>
      </c>
      <c r="J100" s="3">
        <v>0</v>
      </c>
      <c r="K100" s="5">
        <v>4</v>
      </c>
      <c r="L100" s="4">
        <v>6</v>
      </c>
      <c r="M100" s="65">
        <f>(K100/L100)</f>
        <v>0.66666666666666663</v>
      </c>
      <c r="N100" s="5">
        <v>179</v>
      </c>
      <c r="O100" s="82">
        <f>(K100/N100)</f>
        <v>2.23463687150838E-2</v>
      </c>
      <c r="P100" s="4">
        <v>57</v>
      </c>
      <c r="Q100" s="16">
        <v>11100</v>
      </c>
      <c r="R100" s="65">
        <f>(N100-AJ100)/AJ100</f>
        <v>1.3866666666666667</v>
      </c>
      <c r="S100" s="65">
        <f>(N100-AJ100)</f>
        <v>104</v>
      </c>
      <c r="T100" s="65">
        <f>(P100-AJ100)</f>
        <v>-18</v>
      </c>
      <c r="U100" s="65">
        <f>(P100-AJ100)/AJ100</f>
        <v>-0.24</v>
      </c>
      <c r="V100" s="65">
        <f>(K100-AG100)/AG100</f>
        <v>0.33333333333333331</v>
      </c>
      <c r="W100" s="45"/>
      <c r="X100" s="37" t="s">
        <v>197</v>
      </c>
      <c r="Y100" s="37" t="s">
        <v>8</v>
      </c>
      <c r="Z100" s="43" t="s">
        <v>14</v>
      </c>
      <c r="AA100" s="43" t="s">
        <v>15</v>
      </c>
      <c r="AB100" s="43" t="s">
        <v>104</v>
      </c>
      <c r="AC100" s="44" t="s">
        <v>198</v>
      </c>
      <c r="AD100" s="46">
        <v>528</v>
      </c>
      <c r="AE100" s="46">
        <v>581</v>
      </c>
      <c r="AF100" s="46">
        <v>0</v>
      </c>
      <c r="AG100" s="47">
        <v>3</v>
      </c>
      <c r="AH100" s="46">
        <v>6</v>
      </c>
      <c r="AI100" s="47">
        <v>43</v>
      </c>
      <c r="AJ100" s="46">
        <v>75</v>
      </c>
      <c r="AK100" s="46">
        <v>37</v>
      </c>
      <c r="AL100" s="45">
        <v>8700</v>
      </c>
      <c r="AM100" s="46">
        <v>0</v>
      </c>
    </row>
    <row r="101" spans="1:39" ht="12.95" customHeight="1" x14ac:dyDescent="0.2">
      <c r="A101" s="18" t="s">
        <v>199</v>
      </c>
      <c r="B101" s="32" t="s">
        <v>8</v>
      </c>
      <c r="C101" s="1" t="s">
        <v>9</v>
      </c>
      <c r="D101" s="1" t="s">
        <v>15</v>
      </c>
      <c r="E101" s="1" t="s">
        <v>30</v>
      </c>
      <c r="F101" s="32" t="s">
        <v>200</v>
      </c>
      <c r="G101" s="3">
        <v>633</v>
      </c>
      <c r="H101" s="77">
        <f>(G101/N101)</f>
        <v>23.444444444444443</v>
      </c>
      <c r="I101" s="77">
        <f>(G101/P101)</f>
        <v>28.772727272727273</v>
      </c>
      <c r="J101" s="3">
        <v>0</v>
      </c>
      <c r="K101" s="5">
        <v>8</v>
      </c>
      <c r="L101" s="4">
        <v>14</v>
      </c>
      <c r="M101" s="65">
        <f>(K101/L101)</f>
        <v>0.5714285714285714</v>
      </c>
      <c r="N101" s="5">
        <v>27</v>
      </c>
      <c r="O101" s="82">
        <f>(K101/N101)</f>
        <v>0.29629629629629628</v>
      </c>
      <c r="P101" s="4">
        <v>22</v>
      </c>
      <c r="Q101" s="16">
        <v>14832</v>
      </c>
      <c r="R101" s="65">
        <f>(N101-AJ101)/AJ101</f>
        <v>-6.8965517241379309E-2</v>
      </c>
      <c r="S101" s="65">
        <f>(N101-AJ101)</f>
        <v>-2</v>
      </c>
      <c r="T101" s="65">
        <f>(P101-AJ101)</f>
        <v>-7</v>
      </c>
      <c r="U101" s="65">
        <f>(P101-AJ101)/AJ101</f>
        <v>-0.2413793103448276</v>
      </c>
      <c r="V101" s="65">
        <f>(K101-AG101)/AG101</f>
        <v>-0.27272727272727271</v>
      </c>
      <c r="W101" s="45"/>
      <c r="X101" s="37" t="s">
        <v>458</v>
      </c>
      <c r="Y101" s="37" t="s">
        <v>28</v>
      </c>
      <c r="Z101" s="43" t="s">
        <v>9</v>
      </c>
      <c r="AA101" s="43" t="s">
        <v>15</v>
      </c>
      <c r="AB101" s="43" t="s">
        <v>30</v>
      </c>
      <c r="AC101" s="44" t="s">
        <v>200</v>
      </c>
      <c r="AD101" s="46">
        <v>470</v>
      </c>
      <c r="AE101" s="46">
        <v>470</v>
      </c>
      <c r="AF101" s="46">
        <v>0</v>
      </c>
      <c r="AG101" s="47">
        <v>11</v>
      </c>
      <c r="AH101" s="46">
        <v>13</v>
      </c>
      <c r="AI101" s="47">
        <v>261</v>
      </c>
      <c r="AJ101" s="46">
        <v>29</v>
      </c>
      <c r="AK101" s="46">
        <v>19</v>
      </c>
      <c r="AL101" s="45">
        <v>22818</v>
      </c>
      <c r="AM101" s="45">
        <v>1041</v>
      </c>
    </row>
    <row r="102" spans="1:39" ht="12.95" customHeight="1" x14ac:dyDescent="0.2">
      <c r="A102" s="67" t="s">
        <v>520</v>
      </c>
      <c r="B102" s="32" t="s">
        <v>8</v>
      </c>
      <c r="C102" s="1" t="s">
        <v>22</v>
      </c>
      <c r="D102" s="1" t="s">
        <v>10</v>
      </c>
      <c r="E102" s="1" t="s">
        <v>74</v>
      </c>
      <c r="F102" s="32" t="s">
        <v>42</v>
      </c>
      <c r="G102" s="2">
        <v>5856</v>
      </c>
      <c r="H102" s="77">
        <f>(G102/N102)</f>
        <v>14.076923076923077</v>
      </c>
      <c r="I102" s="77">
        <f>(G102/P102)</f>
        <v>46.476190476190474</v>
      </c>
      <c r="J102" s="3">
        <v>10</v>
      </c>
      <c r="K102" s="5">
        <v>9</v>
      </c>
      <c r="L102" s="4">
        <v>42</v>
      </c>
      <c r="M102" s="65">
        <f>(K102/L102)</f>
        <v>0.21428571428571427</v>
      </c>
      <c r="N102" s="5">
        <v>416</v>
      </c>
      <c r="O102" s="82">
        <f>(K102/N102)</f>
        <v>2.1634615384615384E-2</v>
      </c>
      <c r="P102" s="4">
        <v>126</v>
      </c>
      <c r="Q102" s="16">
        <v>30675</v>
      </c>
      <c r="R102" s="65" t="e">
        <f>(N102-AJ102)/AJ102</f>
        <v>#DIV/0!</v>
      </c>
      <c r="S102" s="65">
        <f>(N102-AJ102)</f>
        <v>416</v>
      </c>
      <c r="T102" s="65">
        <f>(P102-AJ102)</f>
        <v>126</v>
      </c>
      <c r="U102" s="65" t="e">
        <f>(P102-AJ102)/AJ102</f>
        <v>#DIV/0!</v>
      </c>
      <c r="V102" s="65" t="e">
        <f>(K102-AG102)/AG102</f>
        <v>#DIV/0!</v>
      </c>
      <c r="W102" s="45"/>
      <c r="AJ102" s="90"/>
      <c r="AK102" s="90"/>
      <c r="AL102" s="90"/>
      <c r="AM102" s="90"/>
    </row>
    <row r="103" spans="1:39" ht="12.95" customHeight="1" x14ac:dyDescent="0.2">
      <c r="A103" s="18" t="s">
        <v>201</v>
      </c>
      <c r="B103" s="32" t="s">
        <v>8</v>
      </c>
      <c r="C103" s="1" t="s">
        <v>22</v>
      </c>
      <c r="D103" s="1" t="s">
        <v>15</v>
      </c>
      <c r="E103" s="1" t="s">
        <v>86</v>
      </c>
      <c r="F103" s="32" t="s">
        <v>202</v>
      </c>
      <c r="G103" s="2">
        <v>9826</v>
      </c>
      <c r="H103" s="77">
        <f>(G103/N103)</f>
        <v>129.28947368421052</v>
      </c>
      <c r="I103" s="77">
        <f>(G103/P103)</f>
        <v>136.47222222222223</v>
      </c>
      <c r="J103" s="3">
        <v>32</v>
      </c>
      <c r="K103" s="5">
        <v>8</v>
      </c>
      <c r="L103" s="4">
        <v>8</v>
      </c>
      <c r="M103" s="65">
        <f>(K103/L103)</f>
        <v>1</v>
      </c>
      <c r="N103" s="5">
        <v>76</v>
      </c>
      <c r="O103" s="82">
        <f>(K103/N103)</f>
        <v>0.10526315789473684</v>
      </c>
      <c r="P103" s="4">
        <v>72</v>
      </c>
      <c r="Q103" s="16">
        <v>21940</v>
      </c>
      <c r="R103" s="65">
        <f>(N103-AJ103)/AJ103</f>
        <v>-0.3559322033898305</v>
      </c>
      <c r="S103" s="65">
        <f>(N103-AJ103)</f>
        <v>-42</v>
      </c>
      <c r="T103" s="65">
        <f>(P103-AJ103)</f>
        <v>-46</v>
      </c>
      <c r="U103" s="65">
        <f>(P103-AJ103)/AJ103</f>
        <v>-0.38983050847457629</v>
      </c>
      <c r="V103" s="65">
        <f>(K103-AG103)/AG103</f>
        <v>-0.1111111111111111</v>
      </c>
      <c r="W103" s="45"/>
      <c r="X103" s="37" t="s">
        <v>201</v>
      </c>
      <c r="Y103" s="37" t="s">
        <v>8</v>
      </c>
      <c r="Z103" s="43" t="s">
        <v>14</v>
      </c>
      <c r="AA103" s="43" t="s">
        <v>15</v>
      </c>
      <c r="AB103" s="43" t="s">
        <v>86</v>
      </c>
      <c r="AC103" s="44" t="s">
        <v>202</v>
      </c>
      <c r="AD103" s="45">
        <v>12825</v>
      </c>
      <c r="AE103" s="45">
        <v>14422</v>
      </c>
      <c r="AF103" s="46">
        <v>29</v>
      </c>
      <c r="AG103" s="47">
        <v>9</v>
      </c>
      <c r="AH103" s="46">
        <v>11</v>
      </c>
      <c r="AI103" s="47">
        <v>65</v>
      </c>
      <c r="AJ103" s="46">
        <v>118</v>
      </c>
      <c r="AK103" s="46">
        <v>118</v>
      </c>
      <c r="AL103" s="45">
        <v>19900</v>
      </c>
      <c r="AM103" s="46">
        <v>550</v>
      </c>
    </row>
    <row r="104" spans="1:39" ht="12.95" customHeight="1" x14ac:dyDescent="0.2">
      <c r="A104" s="18" t="s">
        <v>203</v>
      </c>
      <c r="B104" s="32" t="s">
        <v>8</v>
      </c>
      <c r="C104" s="1" t="s">
        <v>14</v>
      </c>
      <c r="D104" s="1" t="s">
        <v>67</v>
      </c>
      <c r="E104" s="1" t="s">
        <v>100</v>
      </c>
      <c r="F104" s="32" t="s">
        <v>204</v>
      </c>
      <c r="G104" s="2">
        <v>3134</v>
      </c>
      <c r="H104" s="77">
        <f>(G104/N104)</f>
        <v>21.763888888888889</v>
      </c>
      <c r="I104" s="77">
        <f>(G104/P104)</f>
        <v>33.698924731182792</v>
      </c>
      <c r="J104" s="3">
        <v>9</v>
      </c>
      <c r="K104" s="5">
        <v>5</v>
      </c>
      <c r="L104" s="4">
        <v>11</v>
      </c>
      <c r="M104" s="65">
        <f>(K104/L104)</f>
        <v>0.45454545454545453</v>
      </c>
      <c r="N104" s="5">
        <v>144</v>
      </c>
      <c r="O104" s="82">
        <f>(K104/N104)</f>
        <v>3.4722222222222224E-2</v>
      </c>
      <c r="P104" s="4">
        <v>93</v>
      </c>
      <c r="Q104" s="16">
        <v>19230</v>
      </c>
      <c r="R104" s="65" t="e">
        <f>(N104-AJ104)/AJ104</f>
        <v>#DIV/0!</v>
      </c>
      <c r="S104" s="65">
        <f>(N104-AJ104)</f>
        <v>144</v>
      </c>
      <c r="T104" s="65">
        <f>(P104-AJ104)</f>
        <v>93</v>
      </c>
      <c r="U104" s="65" t="e">
        <f>(P104-AJ104)/AJ104</f>
        <v>#DIV/0!</v>
      </c>
      <c r="V104" s="65" t="e">
        <f>(K104-AG104)/AG104</f>
        <v>#DIV/0!</v>
      </c>
      <c r="W104" s="45"/>
      <c r="X104" s="50" t="s">
        <v>456</v>
      </c>
      <c r="Y104" s="50"/>
      <c r="Z104" s="38"/>
      <c r="AA104" s="38"/>
      <c r="AB104" s="38"/>
      <c r="AC104" s="39"/>
      <c r="AD104" s="50"/>
      <c r="AE104" s="50"/>
      <c r="AF104" s="50"/>
      <c r="AG104" s="39"/>
      <c r="AH104" s="51"/>
      <c r="AI104" s="39"/>
      <c r="AJ104" s="51"/>
      <c r="AK104" s="51"/>
      <c r="AL104" s="51"/>
      <c r="AM104" s="51"/>
    </row>
    <row r="105" spans="1:39" ht="12.95" customHeight="1" x14ac:dyDescent="0.2">
      <c r="A105" s="18" t="s">
        <v>205</v>
      </c>
      <c r="B105" s="32" t="s">
        <v>8</v>
      </c>
      <c r="C105" s="1" t="s">
        <v>14</v>
      </c>
      <c r="D105" s="1" t="s">
        <v>67</v>
      </c>
      <c r="E105" s="1" t="s">
        <v>11</v>
      </c>
      <c r="F105" s="32" t="s">
        <v>45</v>
      </c>
      <c r="G105" s="2">
        <v>1368</v>
      </c>
      <c r="H105" s="77">
        <f>(G105/N105)</f>
        <v>13.818181818181818</v>
      </c>
      <c r="I105" s="77">
        <f>(G105/P105)</f>
        <v>19.267605633802816</v>
      </c>
      <c r="J105" s="3">
        <v>0</v>
      </c>
      <c r="K105" s="5">
        <v>3</v>
      </c>
      <c r="L105" s="4">
        <v>13</v>
      </c>
      <c r="M105" s="65">
        <f>(K105/L105)</f>
        <v>0.23076923076923078</v>
      </c>
      <c r="N105" s="5">
        <v>99</v>
      </c>
      <c r="O105" s="82">
        <f>(K105/N105)</f>
        <v>3.0303030303030304E-2</v>
      </c>
      <c r="P105" s="4">
        <v>71</v>
      </c>
      <c r="Q105" s="16">
        <v>13150</v>
      </c>
      <c r="R105" s="65">
        <f>(N105-AJ105)/AJ105</f>
        <v>-0.46486486486486489</v>
      </c>
      <c r="S105" s="65">
        <f>(N105-AJ105)</f>
        <v>-86</v>
      </c>
      <c r="T105" s="65">
        <f>(P105-AJ105)</f>
        <v>-114</v>
      </c>
      <c r="U105" s="65">
        <f>(P105-AJ105)/AJ105</f>
        <v>-0.61621621621621625</v>
      </c>
      <c r="V105" s="65">
        <f>(K105-AG105)/AG105</f>
        <v>-0.4</v>
      </c>
      <c r="W105" s="45"/>
      <c r="X105" s="37" t="s">
        <v>205</v>
      </c>
      <c r="Y105" s="37" t="s">
        <v>8</v>
      </c>
      <c r="Z105" s="43" t="s">
        <v>14</v>
      </c>
      <c r="AA105" s="43" t="s">
        <v>67</v>
      </c>
      <c r="AB105" s="43" t="s">
        <v>11</v>
      </c>
      <c r="AC105" s="44" t="s">
        <v>45</v>
      </c>
      <c r="AD105" s="45">
        <v>1339</v>
      </c>
      <c r="AE105" s="45">
        <v>1339</v>
      </c>
      <c r="AF105" s="46">
        <v>0</v>
      </c>
      <c r="AG105" s="47">
        <v>5</v>
      </c>
      <c r="AH105" s="46">
        <v>8</v>
      </c>
      <c r="AI105" s="47">
        <v>41</v>
      </c>
      <c r="AJ105" s="46">
        <v>185</v>
      </c>
      <c r="AK105" s="46">
        <v>125</v>
      </c>
      <c r="AL105" s="45">
        <v>10005</v>
      </c>
      <c r="AM105" s="46">
        <v>400</v>
      </c>
    </row>
    <row r="106" spans="1:39" ht="12.95" customHeight="1" x14ac:dyDescent="0.2">
      <c r="A106" s="20" t="s">
        <v>206</v>
      </c>
      <c r="B106" s="33" t="s">
        <v>8</v>
      </c>
      <c r="C106" s="11" t="s">
        <v>9</v>
      </c>
      <c r="D106" s="11" t="s">
        <v>67</v>
      </c>
      <c r="E106" s="11" t="s">
        <v>114</v>
      </c>
      <c r="F106" s="33" t="s">
        <v>124</v>
      </c>
      <c r="G106" s="12">
        <v>1819</v>
      </c>
      <c r="H106" s="78">
        <f>(G106/N106)</f>
        <v>17.833333333333332</v>
      </c>
      <c r="I106" s="78">
        <f>(G106/P106)</f>
        <v>25.985714285714284</v>
      </c>
      <c r="J106" s="13">
        <v>0</v>
      </c>
      <c r="K106" s="15">
        <v>13</v>
      </c>
      <c r="L106" s="14">
        <v>14</v>
      </c>
      <c r="M106" s="75">
        <f>(K106/L106)</f>
        <v>0.9285714285714286</v>
      </c>
      <c r="N106" s="15">
        <v>102</v>
      </c>
      <c r="O106" s="83">
        <f>(K106/N106)</f>
        <v>0.12745098039215685</v>
      </c>
      <c r="P106" s="14">
        <v>70</v>
      </c>
      <c r="Q106" s="22">
        <v>20780</v>
      </c>
      <c r="R106" s="65">
        <f>(N106-AJ106)/AJ106</f>
        <v>-0.19685039370078741</v>
      </c>
      <c r="S106" s="65">
        <f>(N106-AJ106)</f>
        <v>-25</v>
      </c>
      <c r="T106" s="65">
        <f>(P106-AJ106)</f>
        <v>-57</v>
      </c>
      <c r="U106" s="65">
        <f>(P106-AJ106)/AJ106</f>
        <v>-0.44881889763779526</v>
      </c>
      <c r="V106" s="65">
        <f>(K106-AG106)/AG106</f>
        <v>0</v>
      </c>
      <c r="W106" s="45"/>
      <c r="X106" s="37" t="s">
        <v>206</v>
      </c>
      <c r="Y106" s="37" t="s">
        <v>8</v>
      </c>
      <c r="Z106" s="43" t="s">
        <v>9</v>
      </c>
      <c r="AA106" s="43" t="s">
        <v>67</v>
      </c>
      <c r="AB106" s="43" t="s">
        <v>114</v>
      </c>
      <c r="AC106" s="44" t="s">
        <v>124</v>
      </c>
      <c r="AD106" s="45">
        <v>2974</v>
      </c>
      <c r="AE106" s="45">
        <v>2974</v>
      </c>
      <c r="AF106" s="46">
        <v>4</v>
      </c>
      <c r="AG106" s="47">
        <v>13</v>
      </c>
      <c r="AH106" s="46">
        <v>14</v>
      </c>
      <c r="AI106" s="47">
        <v>138</v>
      </c>
      <c r="AJ106" s="46">
        <v>127</v>
      </c>
      <c r="AK106" s="46">
        <v>88</v>
      </c>
      <c r="AL106" s="45">
        <v>17665</v>
      </c>
      <c r="AM106" s="45">
        <v>1021</v>
      </c>
    </row>
    <row r="107" spans="1:39" ht="12.95" customHeight="1" x14ac:dyDescent="0.2">
      <c r="A107" s="19" t="s">
        <v>207</v>
      </c>
      <c r="B107" s="31" t="s">
        <v>8</v>
      </c>
      <c r="C107" s="6" t="s">
        <v>9</v>
      </c>
      <c r="D107" s="6" t="s">
        <v>10</v>
      </c>
      <c r="E107" s="6" t="s">
        <v>104</v>
      </c>
      <c r="F107" s="31" t="s">
        <v>208</v>
      </c>
      <c r="G107" s="7">
        <v>1968</v>
      </c>
      <c r="H107" s="76">
        <f>(G107/N107)</f>
        <v>41</v>
      </c>
      <c r="I107" s="76">
        <f>(G107/P107)</f>
        <v>63.483870967741936</v>
      </c>
      <c r="J107" s="8">
        <v>0</v>
      </c>
      <c r="K107" s="10">
        <v>8</v>
      </c>
      <c r="L107" s="9">
        <v>13</v>
      </c>
      <c r="M107" s="74">
        <f>(K107/L107)</f>
        <v>0.61538461538461542</v>
      </c>
      <c r="N107" s="10">
        <v>48</v>
      </c>
      <c r="O107" s="81">
        <f>(K107/N107)</f>
        <v>0.16666666666666666</v>
      </c>
      <c r="P107" s="9">
        <v>31</v>
      </c>
      <c r="Q107" s="21">
        <v>8030</v>
      </c>
      <c r="R107" s="65">
        <f>(N107-AJ107)/AJ107</f>
        <v>-0.23809523809523808</v>
      </c>
      <c r="S107" s="65">
        <f>(N107-AJ107)</f>
        <v>-15</v>
      </c>
      <c r="T107" s="65">
        <f>(P107-AJ107)</f>
        <v>-32</v>
      </c>
      <c r="U107" s="65">
        <f>(P107-AJ107)/AJ107</f>
        <v>-0.50793650793650791</v>
      </c>
      <c r="V107" s="65">
        <f>(K107-AG107)/AG107</f>
        <v>0.33333333333333331</v>
      </c>
      <c r="W107" s="45"/>
      <c r="X107" s="37" t="s">
        <v>207</v>
      </c>
      <c r="Y107" s="37" t="s">
        <v>8</v>
      </c>
      <c r="Z107" s="43" t="s">
        <v>22</v>
      </c>
      <c r="AA107" s="43" t="s">
        <v>10</v>
      </c>
      <c r="AB107" s="43" t="s">
        <v>104</v>
      </c>
      <c r="AC107" s="44" t="s">
        <v>208</v>
      </c>
      <c r="AD107" s="45">
        <v>1284</v>
      </c>
      <c r="AE107" s="45">
        <v>1284</v>
      </c>
      <c r="AF107" s="46">
        <v>0</v>
      </c>
      <c r="AG107" s="47">
        <v>6</v>
      </c>
      <c r="AH107" s="46">
        <v>9</v>
      </c>
      <c r="AI107" s="47">
        <v>41</v>
      </c>
      <c r="AJ107" s="46">
        <v>63</v>
      </c>
      <c r="AK107" s="46">
        <v>45</v>
      </c>
      <c r="AL107" s="45">
        <v>5391</v>
      </c>
      <c r="AM107" s="45">
        <v>1324</v>
      </c>
    </row>
    <row r="108" spans="1:39" ht="12.95" customHeight="1" x14ac:dyDescent="0.2">
      <c r="A108" s="18" t="s">
        <v>209</v>
      </c>
      <c r="B108" s="32" t="s">
        <v>8</v>
      </c>
      <c r="C108" s="1" t="s">
        <v>14</v>
      </c>
      <c r="D108" s="1" t="s">
        <v>15</v>
      </c>
      <c r="E108" s="1" t="s">
        <v>56</v>
      </c>
      <c r="F108" s="32" t="s">
        <v>88</v>
      </c>
      <c r="G108" s="2">
        <v>7646</v>
      </c>
      <c r="H108" s="77">
        <f>(G108/N108)</f>
        <v>28.31851851851852</v>
      </c>
      <c r="I108" s="77">
        <f>(G108/P108)</f>
        <v>48.70063694267516</v>
      </c>
      <c r="J108" s="3">
        <v>54</v>
      </c>
      <c r="K108" s="5">
        <v>18</v>
      </c>
      <c r="L108" s="4">
        <v>19</v>
      </c>
      <c r="M108" s="65">
        <f>(K108/L108)</f>
        <v>0.94736842105263153</v>
      </c>
      <c r="N108" s="5">
        <v>270</v>
      </c>
      <c r="O108" s="82">
        <f>(K108/N108)</f>
        <v>6.6666666666666666E-2</v>
      </c>
      <c r="P108" s="4">
        <v>157</v>
      </c>
      <c r="Q108" s="16">
        <v>20169</v>
      </c>
      <c r="R108" s="65">
        <f>(N108-AJ108)/AJ108</f>
        <v>-0.23295454545454544</v>
      </c>
      <c r="S108" s="65">
        <f>(N108-AJ108)</f>
        <v>-82</v>
      </c>
      <c r="T108" s="65">
        <f>(P108-AJ108)</f>
        <v>-195</v>
      </c>
      <c r="U108" s="65">
        <f>(P108-AJ108)/AJ108</f>
        <v>-0.55397727272727271</v>
      </c>
      <c r="V108" s="65">
        <f>(K108-AG108)/AG108</f>
        <v>0.125</v>
      </c>
      <c r="W108" s="45"/>
      <c r="X108" s="37" t="s">
        <v>209</v>
      </c>
      <c r="Y108" s="37" t="s">
        <v>8</v>
      </c>
      <c r="Z108" s="43" t="s">
        <v>14</v>
      </c>
      <c r="AA108" s="43" t="s">
        <v>15</v>
      </c>
      <c r="AB108" s="43" t="s">
        <v>56</v>
      </c>
      <c r="AC108" s="44" t="s">
        <v>88</v>
      </c>
      <c r="AD108" s="45">
        <v>6941</v>
      </c>
      <c r="AE108" s="45">
        <v>7035</v>
      </c>
      <c r="AF108" s="46">
        <v>26</v>
      </c>
      <c r="AG108" s="47">
        <v>16</v>
      </c>
      <c r="AH108" s="46">
        <v>16</v>
      </c>
      <c r="AI108" s="47">
        <v>234</v>
      </c>
      <c r="AJ108" s="46">
        <v>352</v>
      </c>
      <c r="AK108" s="46">
        <v>312</v>
      </c>
      <c r="AL108" s="45">
        <v>16080</v>
      </c>
      <c r="AM108" s="46">
        <v>200</v>
      </c>
    </row>
    <row r="109" spans="1:39" ht="12.95" customHeight="1" x14ac:dyDescent="0.2">
      <c r="A109" s="18" t="s">
        <v>210</v>
      </c>
      <c r="B109" s="32" t="s">
        <v>8</v>
      </c>
      <c r="C109" s="1" t="s">
        <v>9</v>
      </c>
      <c r="D109" s="1" t="s">
        <v>29</v>
      </c>
      <c r="E109" s="1" t="s">
        <v>147</v>
      </c>
      <c r="F109" s="32" t="s">
        <v>42</v>
      </c>
      <c r="G109" s="2">
        <v>9663</v>
      </c>
      <c r="H109" s="77">
        <f>(G109/N109)</f>
        <v>38.345238095238095</v>
      </c>
      <c r="I109" s="77">
        <f>(G109/P109)</f>
        <v>55.855491329479769</v>
      </c>
      <c r="J109" s="3">
        <v>21</v>
      </c>
      <c r="K109" s="5">
        <v>13</v>
      </c>
      <c r="L109" s="4">
        <v>19</v>
      </c>
      <c r="M109" s="65">
        <f>(K109/L109)</f>
        <v>0.68421052631578949</v>
      </c>
      <c r="N109" s="5">
        <v>252</v>
      </c>
      <c r="O109" s="82">
        <f>(K109/N109)</f>
        <v>5.1587301587301584E-2</v>
      </c>
      <c r="P109" s="4">
        <v>173</v>
      </c>
      <c r="Q109" s="16">
        <v>21870</v>
      </c>
      <c r="R109" s="65">
        <f>(N109-AJ109)/AJ109</f>
        <v>-0.23170731707317074</v>
      </c>
      <c r="S109" s="65">
        <f>(N109-AJ109)</f>
        <v>-76</v>
      </c>
      <c r="T109" s="65">
        <f>(P109-AJ109)</f>
        <v>-155</v>
      </c>
      <c r="U109" s="65">
        <f>(P109-AJ109)/AJ109</f>
        <v>-0.47256097560975607</v>
      </c>
      <c r="V109" s="65">
        <f>(K109-AG109)/AG109</f>
        <v>-0.23529411764705882</v>
      </c>
      <c r="W109" s="45"/>
      <c r="X109" s="37" t="s">
        <v>210</v>
      </c>
      <c r="Y109" s="37" t="s">
        <v>8</v>
      </c>
      <c r="Z109" s="43" t="s">
        <v>9</v>
      </c>
      <c r="AA109" s="43" t="s">
        <v>29</v>
      </c>
      <c r="AB109" s="43" t="s">
        <v>147</v>
      </c>
      <c r="AC109" s="44" t="s">
        <v>42</v>
      </c>
      <c r="AD109" s="45">
        <v>5072</v>
      </c>
      <c r="AE109" s="45">
        <v>5350</v>
      </c>
      <c r="AF109" s="46">
        <v>8</v>
      </c>
      <c r="AG109" s="47">
        <v>17</v>
      </c>
      <c r="AH109" s="46">
        <v>23</v>
      </c>
      <c r="AI109" s="47">
        <v>76</v>
      </c>
      <c r="AJ109" s="46">
        <v>328</v>
      </c>
      <c r="AK109" s="46">
        <v>259</v>
      </c>
      <c r="AL109" s="45">
        <v>14910</v>
      </c>
      <c r="AM109" s="46">
        <v>661</v>
      </c>
    </row>
    <row r="110" spans="1:39" ht="12.95" customHeight="1" x14ac:dyDescent="0.2">
      <c r="A110" s="18" t="s">
        <v>211</v>
      </c>
      <c r="B110" s="32" t="s">
        <v>38</v>
      </c>
      <c r="C110" s="1" t="s">
        <v>14</v>
      </c>
      <c r="D110" s="1" t="s">
        <v>15</v>
      </c>
      <c r="E110" s="1" t="s">
        <v>212</v>
      </c>
      <c r="F110" s="32" t="s">
        <v>42</v>
      </c>
      <c r="G110" s="3">
        <v>299</v>
      </c>
      <c r="H110" s="77">
        <f>(G110/N110)</f>
        <v>29.9</v>
      </c>
      <c r="I110" s="77">
        <f>(G110/P110)</f>
        <v>149.5</v>
      </c>
      <c r="J110" s="3">
        <v>0</v>
      </c>
      <c r="K110" s="5">
        <v>2</v>
      </c>
      <c r="L110" s="4">
        <v>3</v>
      </c>
      <c r="M110" s="65">
        <f>(K110/L110)</f>
        <v>0.66666666666666663</v>
      </c>
      <c r="N110" s="5">
        <v>10</v>
      </c>
      <c r="O110" s="82">
        <f>(K110/N110)</f>
        <v>0.2</v>
      </c>
      <c r="P110" s="4">
        <v>2</v>
      </c>
      <c r="Q110" s="5">
        <v>0</v>
      </c>
      <c r="R110" s="65" t="e">
        <f>(N110-AJ110)/AJ110</f>
        <v>#DIV/0!</v>
      </c>
      <c r="S110" s="65">
        <f>(N110-AJ110)</f>
        <v>10</v>
      </c>
      <c r="T110" s="65">
        <f>(P110-AJ110)</f>
        <v>2</v>
      </c>
      <c r="U110" s="65" t="e">
        <f>(P110-AJ110)/AJ110</f>
        <v>#DIV/0!</v>
      </c>
      <c r="V110" s="65" t="e">
        <f>(K110-AG110)/AG110</f>
        <v>#DIV/0!</v>
      </c>
      <c r="W110" s="46"/>
      <c r="AJ110" s="90"/>
      <c r="AK110" s="90"/>
      <c r="AL110" s="90"/>
      <c r="AM110" s="90"/>
    </row>
    <row r="111" spans="1:39" ht="12.95" customHeight="1" x14ac:dyDescent="0.2">
      <c r="A111" s="18" t="s">
        <v>213</v>
      </c>
      <c r="B111" s="32" t="s">
        <v>8</v>
      </c>
      <c r="C111" s="1" t="s">
        <v>14</v>
      </c>
      <c r="D111" s="1" t="s">
        <v>62</v>
      </c>
      <c r="E111" s="1" t="s">
        <v>165</v>
      </c>
      <c r="F111" s="32" t="s">
        <v>200</v>
      </c>
      <c r="G111" s="3">
        <v>616</v>
      </c>
      <c r="H111" s="77">
        <f>(G111/N111)</f>
        <v>1.2571428571428571</v>
      </c>
      <c r="I111" s="77">
        <f>(G111/P111)</f>
        <v>1.4597156398104265</v>
      </c>
      <c r="J111" s="3">
        <v>0</v>
      </c>
      <c r="K111" s="5">
        <v>9</v>
      </c>
      <c r="L111" s="4">
        <v>9</v>
      </c>
      <c r="M111" s="65">
        <f>(K111/L111)</f>
        <v>1</v>
      </c>
      <c r="N111" s="5">
        <v>490</v>
      </c>
      <c r="O111" s="82">
        <f>(K111/N111)</f>
        <v>1.8367346938775512E-2</v>
      </c>
      <c r="P111" s="4">
        <v>422</v>
      </c>
      <c r="Q111" s="5">
        <v>0</v>
      </c>
      <c r="R111" s="65">
        <f>(N111-AJ111)/AJ111</f>
        <v>0.33879781420765026</v>
      </c>
      <c r="S111" s="65">
        <f>(N111-AJ111)</f>
        <v>124</v>
      </c>
      <c r="T111" s="65">
        <f>(P111-AJ111)</f>
        <v>56</v>
      </c>
      <c r="U111" s="65">
        <f>(P111-AJ111)/AJ111</f>
        <v>0.15300546448087432</v>
      </c>
      <c r="V111" s="65">
        <f>(K111-AG111)/AG111</f>
        <v>0.2857142857142857</v>
      </c>
      <c r="W111" s="46"/>
      <c r="X111" s="37" t="s">
        <v>213</v>
      </c>
      <c r="Y111" s="37" t="s">
        <v>8</v>
      </c>
      <c r="Z111" s="43" t="s">
        <v>14</v>
      </c>
      <c r="AA111" s="43" t="s">
        <v>62</v>
      </c>
      <c r="AB111" s="43" t="s">
        <v>70</v>
      </c>
      <c r="AC111" s="44" t="s">
        <v>200</v>
      </c>
      <c r="AD111" s="46">
        <v>736</v>
      </c>
      <c r="AE111" s="46">
        <v>736</v>
      </c>
      <c r="AF111" s="46">
        <v>0</v>
      </c>
      <c r="AG111" s="47">
        <v>7</v>
      </c>
      <c r="AH111" s="46">
        <v>7</v>
      </c>
      <c r="AI111" s="47">
        <v>270</v>
      </c>
      <c r="AJ111" s="46">
        <v>366</v>
      </c>
      <c r="AK111" s="46">
        <v>316</v>
      </c>
      <c r="AL111" s="46">
        <v>0</v>
      </c>
      <c r="AM111" s="46">
        <v>0</v>
      </c>
    </row>
    <row r="112" spans="1:39" ht="12.95" customHeight="1" x14ac:dyDescent="0.2">
      <c r="A112" s="18" t="s">
        <v>214</v>
      </c>
      <c r="B112" s="32" t="s">
        <v>8</v>
      </c>
      <c r="C112" s="1" t="s">
        <v>14</v>
      </c>
      <c r="D112" s="1" t="s">
        <v>67</v>
      </c>
      <c r="E112" s="1" t="s">
        <v>107</v>
      </c>
      <c r="F112" s="32" t="s">
        <v>45</v>
      </c>
      <c r="G112" s="2">
        <v>9263</v>
      </c>
      <c r="H112" s="77">
        <f>(G112/N112)</f>
        <v>39.084388185654007</v>
      </c>
      <c r="I112" s="77">
        <f>(G112/P112)</f>
        <v>63.445205479452056</v>
      </c>
      <c r="J112" s="3">
        <v>6</v>
      </c>
      <c r="K112" s="5">
        <v>16</v>
      </c>
      <c r="L112" s="4">
        <v>16</v>
      </c>
      <c r="M112" s="65">
        <f>(K112/L112)</f>
        <v>1</v>
      </c>
      <c r="N112" s="5">
        <v>237</v>
      </c>
      <c r="O112" s="82">
        <f>(K112/N112)</f>
        <v>6.7510548523206745E-2</v>
      </c>
      <c r="P112" s="4">
        <v>146</v>
      </c>
      <c r="Q112" s="16">
        <v>14945</v>
      </c>
      <c r="R112" s="65">
        <f>(N112-AJ112)/AJ112</f>
        <v>-0.70631970260223054</v>
      </c>
      <c r="S112" s="65">
        <f>(N112-AJ112)</f>
        <v>-570</v>
      </c>
      <c r="T112" s="65">
        <f>(P112-AJ112)</f>
        <v>-661</v>
      </c>
      <c r="U112" s="65">
        <f>(P112-AJ112)/AJ112</f>
        <v>-0.8190830235439901</v>
      </c>
      <c r="V112" s="65">
        <f>(K112-AG112)/AG112</f>
        <v>-0.23809523809523808</v>
      </c>
      <c r="W112" s="45"/>
      <c r="X112" s="37" t="s">
        <v>214</v>
      </c>
      <c r="Y112" s="37" t="s">
        <v>8</v>
      </c>
      <c r="Z112" s="43" t="s">
        <v>14</v>
      </c>
      <c r="AA112" s="43" t="s">
        <v>67</v>
      </c>
      <c r="AB112" s="43" t="s">
        <v>107</v>
      </c>
      <c r="AC112" s="44" t="s">
        <v>45</v>
      </c>
      <c r="AD112" s="45">
        <v>8837</v>
      </c>
      <c r="AE112" s="45">
        <v>8902</v>
      </c>
      <c r="AF112" s="46">
        <v>12</v>
      </c>
      <c r="AG112" s="47">
        <v>21</v>
      </c>
      <c r="AH112" s="46">
        <v>30</v>
      </c>
      <c r="AI112" s="47">
        <v>380</v>
      </c>
      <c r="AJ112" s="46">
        <v>807</v>
      </c>
      <c r="AK112" s="46">
        <v>675</v>
      </c>
      <c r="AL112" s="45">
        <v>11212</v>
      </c>
      <c r="AM112" s="46">
        <v>849</v>
      </c>
    </row>
    <row r="113" spans="1:39" ht="12.95" customHeight="1" x14ac:dyDescent="0.2">
      <c r="A113" s="18" t="s">
        <v>215</v>
      </c>
      <c r="B113" s="32" t="s">
        <v>8</v>
      </c>
      <c r="C113" s="1" t="s">
        <v>14</v>
      </c>
      <c r="D113" s="1" t="s">
        <v>29</v>
      </c>
      <c r="E113" s="1" t="s">
        <v>30</v>
      </c>
      <c r="F113" s="32" t="s">
        <v>124</v>
      </c>
      <c r="G113" s="2">
        <v>1398</v>
      </c>
      <c r="H113" s="77">
        <f>(G113/N113)</f>
        <v>17.25925925925926</v>
      </c>
      <c r="I113" s="77">
        <f>(G113/P113)</f>
        <v>49.928571428571431</v>
      </c>
      <c r="J113" s="3">
        <v>1</v>
      </c>
      <c r="K113" s="5">
        <v>2</v>
      </c>
      <c r="L113" s="4">
        <v>11</v>
      </c>
      <c r="M113" s="65">
        <f>(K113/L113)</f>
        <v>0.18181818181818182</v>
      </c>
      <c r="N113" s="5">
        <v>81</v>
      </c>
      <c r="O113" s="82">
        <f>(K113/N113)</f>
        <v>2.4691358024691357E-2</v>
      </c>
      <c r="P113" s="4">
        <v>28</v>
      </c>
      <c r="Q113" s="16">
        <v>10500</v>
      </c>
      <c r="R113" s="65">
        <f>(N113-AJ113)/AJ113</f>
        <v>-0.13829787234042554</v>
      </c>
      <c r="S113" s="65">
        <f>(N113-AJ113)</f>
        <v>-13</v>
      </c>
      <c r="T113" s="65">
        <f>(P113-AJ113)</f>
        <v>-66</v>
      </c>
      <c r="U113" s="65">
        <f>(P113-AJ113)/AJ113</f>
        <v>-0.7021276595744681</v>
      </c>
      <c r="V113" s="65">
        <f>(K113-AG113)/AG113</f>
        <v>-0.5</v>
      </c>
      <c r="W113" s="45"/>
      <c r="X113" s="37" t="s">
        <v>215</v>
      </c>
      <c r="Y113" s="37" t="s">
        <v>8</v>
      </c>
      <c r="Z113" s="43" t="s">
        <v>14</v>
      </c>
      <c r="AA113" s="43" t="s">
        <v>29</v>
      </c>
      <c r="AB113" s="43" t="s">
        <v>30</v>
      </c>
      <c r="AC113" s="44" t="s">
        <v>124</v>
      </c>
      <c r="AD113" s="46">
        <v>701</v>
      </c>
      <c r="AE113" s="46">
        <v>791</v>
      </c>
      <c r="AF113" s="46">
        <v>0</v>
      </c>
      <c r="AG113" s="47">
        <v>4</v>
      </c>
      <c r="AH113" s="46">
        <v>4</v>
      </c>
      <c r="AI113" s="47">
        <v>46</v>
      </c>
      <c r="AJ113" s="46">
        <v>94</v>
      </c>
      <c r="AK113" s="46">
        <v>70</v>
      </c>
      <c r="AL113" s="45">
        <v>9600</v>
      </c>
      <c r="AM113" s="46">
        <v>0</v>
      </c>
    </row>
    <row r="114" spans="1:39" ht="12.95" customHeight="1" x14ac:dyDescent="0.2">
      <c r="A114" s="18" t="s">
        <v>216</v>
      </c>
      <c r="B114" s="32" t="s">
        <v>8</v>
      </c>
      <c r="C114" s="1" t="s">
        <v>9</v>
      </c>
      <c r="D114" s="1" t="s">
        <v>15</v>
      </c>
      <c r="E114" s="1" t="s">
        <v>107</v>
      </c>
      <c r="F114" s="32" t="s">
        <v>68</v>
      </c>
      <c r="G114" s="2">
        <v>2279</v>
      </c>
      <c r="H114" s="77">
        <f>(G114/N114)</f>
        <v>17.13533834586466</v>
      </c>
      <c r="I114" s="77">
        <f>(G114/P114)</f>
        <v>28.135802469135804</v>
      </c>
      <c r="J114" s="3">
        <v>22</v>
      </c>
      <c r="K114" s="5">
        <v>10</v>
      </c>
      <c r="L114" s="4">
        <v>12</v>
      </c>
      <c r="M114" s="65">
        <f>(K114/L114)</f>
        <v>0.83333333333333337</v>
      </c>
      <c r="N114" s="5">
        <v>133</v>
      </c>
      <c r="O114" s="82">
        <f>(K114/N114)</f>
        <v>7.5187969924812026E-2</v>
      </c>
      <c r="P114" s="4">
        <v>81</v>
      </c>
      <c r="Q114" s="16">
        <v>11700</v>
      </c>
      <c r="R114" s="65">
        <f>(N114-AJ114)/AJ114</f>
        <v>-0.48846153846153845</v>
      </c>
      <c r="S114" s="65">
        <f>(N114-AJ114)</f>
        <v>-127</v>
      </c>
      <c r="T114" s="65">
        <f>(P114-AJ114)</f>
        <v>-179</v>
      </c>
      <c r="U114" s="65">
        <f>(P114-AJ114)/AJ114</f>
        <v>-0.68846153846153846</v>
      </c>
      <c r="V114" s="65">
        <f>(K114-AG114)/AG114</f>
        <v>-0.23076923076923078</v>
      </c>
      <c r="W114" s="45"/>
      <c r="X114" s="37" t="s">
        <v>216</v>
      </c>
      <c r="Y114" s="37" t="s">
        <v>8</v>
      </c>
      <c r="Z114" s="43" t="s">
        <v>9</v>
      </c>
      <c r="AA114" s="43" t="s">
        <v>15</v>
      </c>
      <c r="AB114" s="43" t="s">
        <v>107</v>
      </c>
      <c r="AC114" s="44" t="s">
        <v>68</v>
      </c>
      <c r="AD114" s="45">
        <v>5719</v>
      </c>
      <c r="AE114" s="45">
        <v>5719</v>
      </c>
      <c r="AF114" s="46">
        <v>14</v>
      </c>
      <c r="AG114" s="47">
        <v>13</v>
      </c>
      <c r="AH114" s="46">
        <v>18</v>
      </c>
      <c r="AI114" s="47">
        <v>63</v>
      </c>
      <c r="AJ114" s="46">
        <v>260</v>
      </c>
      <c r="AK114" s="46">
        <v>213</v>
      </c>
      <c r="AL114" s="45">
        <v>10050</v>
      </c>
      <c r="AM114" s="46">
        <v>0</v>
      </c>
    </row>
    <row r="115" spans="1:39" ht="12.95" customHeight="1" x14ac:dyDescent="0.2">
      <c r="A115" s="18" t="s">
        <v>217</v>
      </c>
      <c r="B115" s="32" t="s">
        <v>8</v>
      </c>
      <c r="C115" s="1" t="s">
        <v>9</v>
      </c>
      <c r="D115" s="1" t="s">
        <v>15</v>
      </c>
      <c r="E115" s="1" t="s">
        <v>30</v>
      </c>
      <c r="F115" s="32" t="s">
        <v>42</v>
      </c>
      <c r="G115" s="2">
        <v>6596</v>
      </c>
      <c r="H115" s="77">
        <f>(G115/N115)</f>
        <v>53.626016260162601</v>
      </c>
      <c r="I115" s="77">
        <f>(G115/P115)</f>
        <v>63.42307692307692</v>
      </c>
      <c r="J115" s="3">
        <v>57</v>
      </c>
      <c r="K115" s="5">
        <v>11</v>
      </c>
      <c r="L115" s="4">
        <v>17</v>
      </c>
      <c r="M115" s="65">
        <f>(K115/L115)</f>
        <v>0.6470588235294118</v>
      </c>
      <c r="N115" s="5">
        <v>123</v>
      </c>
      <c r="O115" s="82">
        <f>(K115/N115)</f>
        <v>8.943089430894309E-2</v>
      </c>
      <c r="P115" s="4">
        <v>104</v>
      </c>
      <c r="Q115" s="16">
        <v>22626</v>
      </c>
      <c r="R115" s="65">
        <f>(N115-AJ115)/AJ115</f>
        <v>-0.17449664429530201</v>
      </c>
      <c r="S115" s="65">
        <f>(N115-AJ115)</f>
        <v>-26</v>
      </c>
      <c r="T115" s="65">
        <f>(P115-AJ115)</f>
        <v>-45</v>
      </c>
      <c r="U115" s="65">
        <f>(P115-AJ115)/AJ115</f>
        <v>-0.30201342281879195</v>
      </c>
      <c r="V115" s="65">
        <f>(K115-AG115)/AG115</f>
        <v>-0.26666666666666666</v>
      </c>
      <c r="W115" s="45"/>
      <c r="X115" s="37" t="s">
        <v>457</v>
      </c>
      <c r="Y115" s="37" t="s">
        <v>8</v>
      </c>
      <c r="Z115" s="43" t="s">
        <v>14</v>
      </c>
      <c r="AA115" s="43" t="s">
        <v>15</v>
      </c>
      <c r="AB115" s="43" t="s">
        <v>30</v>
      </c>
      <c r="AC115" s="44" t="s">
        <v>42</v>
      </c>
      <c r="AD115" s="45">
        <v>4555</v>
      </c>
      <c r="AE115" s="45">
        <v>5035</v>
      </c>
      <c r="AF115" s="46">
        <v>25</v>
      </c>
      <c r="AG115" s="47">
        <v>15</v>
      </c>
      <c r="AH115" s="46">
        <v>18</v>
      </c>
      <c r="AI115" s="47">
        <v>0</v>
      </c>
      <c r="AJ115" s="46">
        <v>149</v>
      </c>
      <c r="AK115" s="46">
        <v>109</v>
      </c>
      <c r="AL115" s="45">
        <v>14350</v>
      </c>
      <c r="AM115" s="46">
        <v>0</v>
      </c>
    </row>
    <row r="116" spans="1:39" ht="12.95" customHeight="1" x14ac:dyDescent="0.2">
      <c r="A116" s="18" t="s">
        <v>218</v>
      </c>
      <c r="B116" s="32" t="s">
        <v>8</v>
      </c>
      <c r="C116" s="1" t="s">
        <v>14</v>
      </c>
      <c r="D116" s="1" t="s">
        <v>67</v>
      </c>
      <c r="E116" s="1" t="s">
        <v>152</v>
      </c>
      <c r="F116" s="32" t="s">
        <v>219</v>
      </c>
      <c r="G116" s="2">
        <v>1401</v>
      </c>
      <c r="H116" s="77">
        <f>(G116/N116)</f>
        <v>50.035714285714285</v>
      </c>
      <c r="I116" s="77">
        <f>(G116/P116)</f>
        <v>100.07142857142857</v>
      </c>
      <c r="J116" s="3">
        <v>6</v>
      </c>
      <c r="K116" s="5">
        <v>3</v>
      </c>
      <c r="L116" s="4">
        <v>8</v>
      </c>
      <c r="M116" s="65">
        <f>(K116/L116)</f>
        <v>0.375</v>
      </c>
      <c r="N116" s="5">
        <v>28</v>
      </c>
      <c r="O116" s="82">
        <f>(K116/N116)</f>
        <v>0.10714285714285714</v>
      </c>
      <c r="P116" s="4">
        <v>14</v>
      </c>
      <c r="Q116" s="16">
        <v>9900</v>
      </c>
      <c r="R116" s="65">
        <f>(N116-AJ116)/AJ116</f>
        <v>-0.6216216216216216</v>
      </c>
      <c r="S116" s="65">
        <f>(N116-AJ116)</f>
        <v>-46</v>
      </c>
      <c r="T116" s="65">
        <f>(P116-AJ116)</f>
        <v>-60</v>
      </c>
      <c r="U116" s="65">
        <f>(P116-AJ116)/AJ116</f>
        <v>-0.81081081081081086</v>
      </c>
      <c r="V116" s="65">
        <f>(K116-AG116)/AG116</f>
        <v>0.5</v>
      </c>
      <c r="W116" s="45"/>
      <c r="X116" s="37" t="s">
        <v>218</v>
      </c>
      <c r="Y116" s="37" t="s">
        <v>8</v>
      </c>
      <c r="Z116" s="43" t="s">
        <v>14</v>
      </c>
      <c r="AA116" s="43" t="s">
        <v>62</v>
      </c>
      <c r="AB116" s="43" t="s">
        <v>152</v>
      </c>
      <c r="AC116" s="44" t="s">
        <v>219</v>
      </c>
      <c r="AD116" s="46">
        <v>963</v>
      </c>
      <c r="AE116" s="46">
        <v>963</v>
      </c>
      <c r="AF116" s="46">
        <v>0</v>
      </c>
      <c r="AG116" s="47">
        <v>2</v>
      </c>
      <c r="AH116" s="46">
        <v>7</v>
      </c>
      <c r="AI116" s="47">
        <v>16</v>
      </c>
      <c r="AJ116" s="46">
        <v>74</v>
      </c>
      <c r="AK116" s="46">
        <v>40</v>
      </c>
      <c r="AL116" s="45">
        <v>7700</v>
      </c>
      <c r="AM116" s="46">
        <v>70</v>
      </c>
    </row>
    <row r="117" spans="1:39" ht="12.95" customHeight="1" x14ac:dyDescent="0.2">
      <c r="A117" s="18" t="s">
        <v>220</v>
      </c>
      <c r="B117" s="32" t="s">
        <v>8</v>
      </c>
      <c r="C117" s="1" t="s">
        <v>14</v>
      </c>
      <c r="D117" s="1" t="s">
        <v>15</v>
      </c>
      <c r="E117" s="1" t="s">
        <v>221</v>
      </c>
      <c r="F117" s="32" t="s">
        <v>222</v>
      </c>
      <c r="G117" s="2">
        <v>3939</v>
      </c>
      <c r="H117" s="77">
        <f>(G117/N117)</f>
        <v>5.6031294452347087</v>
      </c>
      <c r="I117" s="77">
        <f>(G117/P117)</f>
        <v>8.993150684931507</v>
      </c>
      <c r="J117" s="3">
        <v>8</v>
      </c>
      <c r="K117" s="5">
        <v>5</v>
      </c>
      <c r="L117" s="4">
        <v>7</v>
      </c>
      <c r="M117" s="65">
        <f>(K117/L117)</f>
        <v>0.7142857142857143</v>
      </c>
      <c r="N117" s="5">
        <v>703</v>
      </c>
      <c r="O117" s="82">
        <f>(K117/N117)</f>
        <v>7.1123755334281651E-3</v>
      </c>
      <c r="P117" s="4">
        <v>438</v>
      </c>
      <c r="Q117" s="16">
        <v>3600</v>
      </c>
      <c r="R117" s="65">
        <f>(N117-AJ117)/AJ117</f>
        <v>2.1524663677130045</v>
      </c>
      <c r="S117" s="65">
        <f>(N117-AJ117)</f>
        <v>480</v>
      </c>
      <c r="T117" s="65">
        <f>(P117-AJ117)</f>
        <v>215</v>
      </c>
      <c r="U117" s="65">
        <f>(P117-AJ117)/AJ117</f>
        <v>0.9641255605381166</v>
      </c>
      <c r="V117" s="65">
        <f>(K117-AG117)/AG117</f>
        <v>-0.70588235294117652</v>
      </c>
      <c r="W117" s="45"/>
      <c r="X117" s="37" t="s">
        <v>474</v>
      </c>
      <c r="Y117" s="37" t="s">
        <v>8</v>
      </c>
      <c r="Z117" s="43" t="s">
        <v>14</v>
      </c>
      <c r="AA117" s="43" t="s">
        <v>15</v>
      </c>
      <c r="AB117" s="43" t="s">
        <v>221</v>
      </c>
      <c r="AC117" s="44" t="s">
        <v>222</v>
      </c>
      <c r="AD117" s="45">
        <v>2807</v>
      </c>
      <c r="AE117" s="45">
        <v>3519</v>
      </c>
      <c r="AF117" s="46">
        <v>2</v>
      </c>
      <c r="AG117" s="47">
        <v>17</v>
      </c>
      <c r="AH117" s="70">
        <v>25</v>
      </c>
      <c r="AI117" s="70">
        <v>16</v>
      </c>
      <c r="AJ117" s="91">
        <v>223</v>
      </c>
      <c r="AK117" s="91">
        <v>149</v>
      </c>
      <c r="AL117" s="45">
        <v>15470</v>
      </c>
      <c r="AM117" s="46">
        <v>35</v>
      </c>
    </row>
    <row r="118" spans="1:39" ht="12.95" customHeight="1" x14ac:dyDescent="0.2">
      <c r="A118" s="18" t="s">
        <v>223</v>
      </c>
      <c r="B118" s="32" t="s">
        <v>8</v>
      </c>
      <c r="C118" s="1" t="s">
        <v>9</v>
      </c>
      <c r="D118" s="1" t="s">
        <v>15</v>
      </c>
      <c r="E118" s="1" t="s">
        <v>72</v>
      </c>
      <c r="F118" s="32" t="s">
        <v>12</v>
      </c>
      <c r="G118" s="3">
        <v>420</v>
      </c>
      <c r="H118" s="77">
        <f>(G118/N118)</f>
        <v>15</v>
      </c>
      <c r="I118" s="77">
        <f>(G118/P118)</f>
        <v>15</v>
      </c>
      <c r="J118" s="3">
        <v>0</v>
      </c>
      <c r="K118" s="5">
        <v>7</v>
      </c>
      <c r="L118" s="4">
        <v>7</v>
      </c>
      <c r="M118" s="65">
        <f>(K118/L118)</f>
        <v>1</v>
      </c>
      <c r="N118" s="5">
        <v>28</v>
      </c>
      <c r="O118" s="82">
        <f>(K118/N118)</f>
        <v>0.25</v>
      </c>
      <c r="P118" s="4">
        <v>28</v>
      </c>
      <c r="Q118" s="5">
        <v>0</v>
      </c>
      <c r="R118" s="65" t="e">
        <f>(N118-AJ118)/AJ118</f>
        <v>#DIV/0!</v>
      </c>
      <c r="S118" s="65">
        <f>(N118-AJ118)</f>
        <v>28</v>
      </c>
      <c r="T118" s="65">
        <f>(P118-AJ118)</f>
        <v>28</v>
      </c>
      <c r="U118" s="65" t="e">
        <f>(P118-AJ118)/AJ118</f>
        <v>#DIV/0!</v>
      </c>
      <c r="V118" s="65" t="e">
        <f>(K118-AG118)/AG118</f>
        <v>#DIV/0!</v>
      </c>
      <c r="W118" s="46"/>
      <c r="AJ118" s="90"/>
      <c r="AK118" s="90"/>
      <c r="AL118" s="90"/>
      <c r="AM118" s="90"/>
    </row>
    <row r="119" spans="1:39" ht="12.95" customHeight="1" x14ac:dyDescent="0.2">
      <c r="A119" s="18" t="s">
        <v>224</v>
      </c>
      <c r="B119" s="32" t="s">
        <v>8</v>
      </c>
      <c r="C119" s="1" t="s">
        <v>14</v>
      </c>
      <c r="D119" s="1" t="s">
        <v>15</v>
      </c>
      <c r="E119" s="1" t="s">
        <v>41</v>
      </c>
      <c r="F119" s="32" t="s">
        <v>42</v>
      </c>
      <c r="G119" s="2">
        <v>8805</v>
      </c>
      <c r="H119" s="77">
        <f>(G119/N119)</f>
        <v>137.578125</v>
      </c>
      <c r="I119" s="77">
        <f>(G119/P119)</f>
        <v>137.578125</v>
      </c>
      <c r="J119" s="3">
        <v>38</v>
      </c>
      <c r="K119" s="5">
        <v>17</v>
      </c>
      <c r="L119" s="4">
        <v>24</v>
      </c>
      <c r="M119" s="65">
        <f>(K119/L119)</f>
        <v>0.70833333333333337</v>
      </c>
      <c r="N119" s="5">
        <v>64</v>
      </c>
      <c r="O119" s="82">
        <f>(K119/N119)</f>
        <v>0.265625</v>
      </c>
      <c r="P119" s="4">
        <v>64</v>
      </c>
      <c r="Q119" s="16">
        <v>42200</v>
      </c>
      <c r="R119" s="65">
        <f>(N119-AJ119)/AJ119</f>
        <v>-0.17948717948717949</v>
      </c>
      <c r="S119" s="65">
        <f>(N119-AJ119)</f>
        <v>-14</v>
      </c>
      <c r="T119" s="65">
        <f>(P119-AJ119)</f>
        <v>-14</v>
      </c>
      <c r="U119" s="65">
        <f>(P119-AJ119)/AJ119</f>
        <v>-0.17948717948717949</v>
      </c>
      <c r="V119" s="65">
        <f>(K119-AG119)/AG119</f>
        <v>0.54545454545454541</v>
      </c>
      <c r="W119" s="45"/>
      <c r="X119" s="37" t="s">
        <v>224</v>
      </c>
      <c r="Y119" s="37" t="s">
        <v>8</v>
      </c>
      <c r="Z119" s="43" t="s">
        <v>14</v>
      </c>
      <c r="AA119" s="43" t="s">
        <v>15</v>
      </c>
      <c r="AB119" s="43" t="s">
        <v>41</v>
      </c>
      <c r="AC119" s="44" t="s">
        <v>42</v>
      </c>
      <c r="AD119" s="45">
        <v>5688</v>
      </c>
      <c r="AE119" s="45">
        <v>6637</v>
      </c>
      <c r="AF119" s="46">
        <v>19</v>
      </c>
      <c r="AG119" s="47">
        <v>11</v>
      </c>
      <c r="AH119" s="46">
        <v>15</v>
      </c>
      <c r="AI119" s="47">
        <v>89</v>
      </c>
      <c r="AJ119" s="46">
        <v>78</v>
      </c>
      <c r="AK119" s="46">
        <v>78</v>
      </c>
      <c r="AL119" s="45">
        <v>20499</v>
      </c>
      <c r="AM119" s="46">
        <v>240</v>
      </c>
    </row>
    <row r="120" spans="1:39" ht="12.95" customHeight="1" x14ac:dyDescent="0.2">
      <c r="A120" s="18" t="s">
        <v>226</v>
      </c>
      <c r="B120" s="32" t="s">
        <v>8</v>
      </c>
      <c r="C120" s="1" t="s">
        <v>14</v>
      </c>
      <c r="D120" s="1" t="s">
        <v>127</v>
      </c>
      <c r="E120" s="1" t="s">
        <v>104</v>
      </c>
      <c r="F120" s="32" t="s">
        <v>227</v>
      </c>
      <c r="G120" s="2">
        <v>4478</v>
      </c>
      <c r="H120" s="77">
        <f>(G120/N120)</f>
        <v>37.949152542372879</v>
      </c>
      <c r="I120" s="77">
        <f>(G120/P120)</f>
        <v>58.155844155844157</v>
      </c>
      <c r="J120" s="3">
        <v>26</v>
      </c>
      <c r="K120" s="5">
        <v>6</v>
      </c>
      <c r="L120" s="4">
        <v>11</v>
      </c>
      <c r="M120" s="65">
        <f>(K120/L120)</f>
        <v>0.54545454545454541</v>
      </c>
      <c r="N120" s="5">
        <v>118</v>
      </c>
      <c r="O120" s="82">
        <f>(K120/N120)</f>
        <v>5.0847457627118647E-2</v>
      </c>
      <c r="P120" s="4">
        <v>77</v>
      </c>
      <c r="Q120" s="16">
        <v>8193</v>
      </c>
      <c r="R120" s="65">
        <f>(N120-AJ120)/AJ120</f>
        <v>-0.34078212290502791</v>
      </c>
      <c r="S120" s="65">
        <f>(N120-AJ120)</f>
        <v>-61</v>
      </c>
      <c r="T120" s="65">
        <f>(P120-AJ120)</f>
        <v>-102</v>
      </c>
      <c r="U120" s="65">
        <f>(P120-AJ120)/AJ120</f>
        <v>-0.56983240223463683</v>
      </c>
      <c r="V120" s="65">
        <f>(K120-AG120)/AG120</f>
        <v>0</v>
      </c>
      <c r="W120" s="45"/>
      <c r="X120" s="37" t="s">
        <v>226</v>
      </c>
      <c r="Y120" s="37" t="s">
        <v>8</v>
      </c>
      <c r="Z120" s="43" t="s">
        <v>14</v>
      </c>
      <c r="AA120" s="43" t="s">
        <v>127</v>
      </c>
      <c r="AB120" s="43" t="s">
        <v>104</v>
      </c>
      <c r="AC120" s="44" t="s">
        <v>227</v>
      </c>
      <c r="AD120" s="45">
        <v>3618</v>
      </c>
      <c r="AE120" s="45">
        <v>3980</v>
      </c>
      <c r="AF120" s="46">
        <v>20</v>
      </c>
      <c r="AG120" s="47">
        <v>6</v>
      </c>
      <c r="AH120" s="46">
        <v>8</v>
      </c>
      <c r="AI120" s="47">
        <v>83</v>
      </c>
      <c r="AJ120" s="46">
        <v>179</v>
      </c>
      <c r="AK120" s="46">
        <v>99</v>
      </c>
      <c r="AL120" s="45">
        <v>5400</v>
      </c>
      <c r="AM120" s="46">
        <v>685</v>
      </c>
    </row>
    <row r="121" spans="1:39" ht="12.95" customHeight="1" x14ac:dyDescent="0.2">
      <c r="A121" s="18" t="s">
        <v>228</v>
      </c>
      <c r="B121" s="32" t="s">
        <v>8</v>
      </c>
      <c r="C121" s="1" t="s">
        <v>14</v>
      </c>
      <c r="D121" s="1" t="s">
        <v>15</v>
      </c>
      <c r="E121" s="1" t="s">
        <v>70</v>
      </c>
      <c r="F121" s="32" t="s">
        <v>124</v>
      </c>
      <c r="G121" s="2">
        <v>1967</v>
      </c>
      <c r="H121" s="77">
        <f>(G121/N121)</f>
        <v>11.708333333333334</v>
      </c>
      <c r="I121" s="77">
        <f>(G121/P121)</f>
        <v>23.416666666666668</v>
      </c>
      <c r="J121" s="3">
        <v>3</v>
      </c>
      <c r="K121" s="5">
        <v>3</v>
      </c>
      <c r="L121" s="4">
        <v>6</v>
      </c>
      <c r="M121" s="65">
        <f>(K121/L121)</f>
        <v>0.5</v>
      </c>
      <c r="N121" s="5">
        <v>168</v>
      </c>
      <c r="O121" s="82">
        <f>(K121/N121)</f>
        <v>1.7857142857142856E-2</v>
      </c>
      <c r="P121" s="4">
        <v>84</v>
      </c>
      <c r="Q121" s="16">
        <v>9850</v>
      </c>
      <c r="R121" s="65">
        <f>(N121-AJ121)/AJ121</f>
        <v>0.18309859154929578</v>
      </c>
      <c r="S121" s="65">
        <f>(N121-AJ121)</f>
        <v>26</v>
      </c>
      <c r="T121" s="65">
        <f>(P121-AJ121)</f>
        <v>-58</v>
      </c>
      <c r="U121" s="65">
        <f>(P121-AJ121)/AJ121</f>
        <v>-0.40845070422535212</v>
      </c>
      <c r="V121" s="65">
        <f>(K121-AG121)/AG121</f>
        <v>0</v>
      </c>
      <c r="W121" s="45"/>
      <c r="X121" s="37" t="s">
        <v>228</v>
      </c>
      <c r="Y121" s="37" t="s">
        <v>8</v>
      </c>
      <c r="Z121" s="43" t="s">
        <v>14</v>
      </c>
      <c r="AA121" s="43" t="s">
        <v>15</v>
      </c>
      <c r="AB121" s="43" t="s">
        <v>70</v>
      </c>
      <c r="AC121" s="44" t="s">
        <v>141</v>
      </c>
      <c r="AD121" s="45">
        <v>1189</v>
      </c>
      <c r="AE121" s="45">
        <v>1191</v>
      </c>
      <c r="AF121" s="46">
        <v>4</v>
      </c>
      <c r="AG121" s="47">
        <v>3</v>
      </c>
      <c r="AH121" s="46">
        <v>5</v>
      </c>
      <c r="AI121" s="47">
        <v>48</v>
      </c>
      <c r="AJ121" s="46">
        <v>142</v>
      </c>
      <c r="AK121" s="46">
        <v>56</v>
      </c>
      <c r="AL121" s="45">
        <v>7080</v>
      </c>
      <c r="AM121" s="46">
        <v>50</v>
      </c>
    </row>
    <row r="122" spans="1:39" ht="12.95" customHeight="1" x14ac:dyDescent="0.2">
      <c r="A122" s="18" t="s">
        <v>229</v>
      </c>
      <c r="B122" s="32" t="s">
        <v>8</v>
      </c>
      <c r="C122" s="1" t="s">
        <v>14</v>
      </c>
      <c r="D122" s="1" t="s">
        <v>15</v>
      </c>
      <c r="E122" s="1" t="s">
        <v>94</v>
      </c>
      <c r="F122" s="32" t="s">
        <v>122</v>
      </c>
      <c r="G122" s="2">
        <v>4482</v>
      </c>
      <c r="H122" s="77">
        <f>(G122/N122)</f>
        <v>50.93181818181818</v>
      </c>
      <c r="I122" s="77">
        <f>(G122/P122)</f>
        <v>74.7</v>
      </c>
      <c r="J122" s="3">
        <v>2</v>
      </c>
      <c r="K122" s="5">
        <v>6</v>
      </c>
      <c r="L122" s="4">
        <v>13</v>
      </c>
      <c r="M122" s="65">
        <f>(K122/L122)</f>
        <v>0.46153846153846156</v>
      </c>
      <c r="N122" s="5">
        <v>88</v>
      </c>
      <c r="O122" s="82">
        <f>(K122/N122)</f>
        <v>6.8181818181818177E-2</v>
      </c>
      <c r="P122" s="4">
        <v>60</v>
      </c>
      <c r="Q122" s="16">
        <v>20057</v>
      </c>
      <c r="R122" s="65">
        <f>(N122-AJ122)/AJ122</f>
        <v>-0.76533333333333331</v>
      </c>
      <c r="S122" s="65">
        <f>(N122-AJ122)</f>
        <v>-287</v>
      </c>
      <c r="T122" s="65">
        <f>(P122-AJ122)</f>
        <v>-315</v>
      </c>
      <c r="U122" s="65">
        <f>(P122-AJ122)/AJ122</f>
        <v>-0.84</v>
      </c>
      <c r="V122" s="65">
        <f>(K122-AG122)/AG122</f>
        <v>-0.625</v>
      </c>
      <c r="W122" s="45"/>
      <c r="X122" s="37" t="s">
        <v>229</v>
      </c>
      <c r="Y122" s="37" t="s">
        <v>8</v>
      </c>
      <c r="Z122" s="43" t="s">
        <v>14</v>
      </c>
      <c r="AA122" s="43" t="s">
        <v>15</v>
      </c>
      <c r="AB122" s="43" t="s">
        <v>94</v>
      </c>
      <c r="AC122" s="44" t="s">
        <v>122</v>
      </c>
      <c r="AD122" s="45">
        <v>4014</v>
      </c>
      <c r="AE122" s="45">
        <v>4057</v>
      </c>
      <c r="AF122" s="46">
        <v>14</v>
      </c>
      <c r="AG122" s="47">
        <v>16</v>
      </c>
      <c r="AH122" s="46">
        <v>26</v>
      </c>
      <c r="AI122" s="47">
        <v>252</v>
      </c>
      <c r="AJ122" s="46">
        <v>375</v>
      </c>
      <c r="AK122" s="46">
        <v>189</v>
      </c>
      <c r="AL122" s="45">
        <v>13900</v>
      </c>
      <c r="AM122" s="46">
        <v>260</v>
      </c>
    </row>
    <row r="123" spans="1:39" ht="12.95" customHeight="1" x14ac:dyDescent="0.2">
      <c r="A123" s="18" t="s">
        <v>230</v>
      </c>
      <c r="B123" s="32" t="s">
        <v>8</v>
      </c>
      <c r="C123" s="1" t="s">
        <v>14</v>
      </c>
      <c r="D123" s="1" t="s">
        <v>15</v>
      </c>
      <c r="E123" s="1" t="s">
        <v>44</v>
      </c>
      <c r="F123" s="32" t="s">
        <v>92</v>
      </c>
      <c r="G123" s="2">
        <v>3255</v>
      </c>
      <c r="H123" s="77">
        <f>(G123/N123)</f>
        <v>34.627659574468083</v>
      </c>
      <c r="I123" s="77">
        <f>(G123/P123)</f>
        <v>70.760869565217391</v>
      </c>
      <c r="J123" s="3">
        <v>52</v>
      </c>
      <c r="K123" s="5">
        <v>3</v>
      </c>
      <c r="L123" s="4">
        <v>9</v>
      </c>
      <c r="M123" s="65">
        <f>(K123/L123)</f>
        <v>0.33333333333333331</v>
      </c>
      <c r="N123" s="5">
        <v>94</v>
      </c>
      <c r="O123" s="82">
        <f>(K123/N123)</f>
        <v>3.1914893617021274E-2</v>
      </c>
      <c r="P123" s="4">
        <v>46</v>
      </c>
      <c r="Q123" s="16">
        <v>9420</v>
      </c>
      <c r="R123" s="65">
        <f>(N123-AJ123)/AJ123</f>
        <v>0.6785714285714286</v>
      </c>
      <c r="S123" s="65">
        <f>(N123-AJ123)</f>
        <v>38</v>
      </c>
      <c r="T123" s="65">
        <f>(P123-AJ123)</f>
        <v>-10</v>
      </c>
      <c r="U123" s="65">
        <f>(P123-AJ123)/AJ123</f>
        <v>-0.17857142857142858</v>
      </c>
      <c r="V123" s="65">
        <f>(K123-AG123)/AG123</f>
        <v>-0.25</v>
      </c>
      <c r="W123" s="45"/>
      <c r="X123" s="37" t="s">
        <v>230</v>
      </c>
      <c r="Y123" s="37" t="s">
        <v>8</v>
      </c>
      <c r="Z123" s="43" t="s">
        <v>14</v>
      </c>
      <c r="AA123" s="43" t="s">
        <v>15</v>
      </c>
      <c r="AB123" s="43" t="s">
        <v>44</v>
      </c>
      <c r="AC123" s="44" t="s">
        <v>92</v>
      </c>
      <c r="AD123" s="45">
        <v>2901</v>
      </c>
      <c r="AE123" s="45">
        <v>2901</v>
      </c>
      <c r="AF123" s="46">
        <v>22</v>
      </c>
      <c r="AG123" s="47">
        <v>4</v>
      </c>
      <c r="AH123" s="46">
        <v>6</v>
      </c>
      <c r="AI123" s="47">
        <v>154</v>
      </c>
      <c r="AJ123" s="46">
        <v>56</v>
      </c>
      <c r="AK123" s="46">
        <v>41</v>
      </c>
      <c r="AL123" s="45">
        <v>9120</v>
      </c>
      <c r="AM123" s="46">
        <v>200</v>
      </c>
    </row>
    <row r="124" spans="1:39" ht="12.95" customHeight="1" x14ac:dyDescent="0.2">
      <c r="A124" s="18" t="s">
        <v>231</v>
      </c>
      <c r="B124" s="32" t="s">
        <v>8</v>
      </c>
      <c r="C124" s="1" t="s">
        <v>9</v>
      </c>
      <c r="D124" s="1" t="s">
        <v>15</v>
      </c>
      <c r="E124" s="1" t="s">
        <v>152</v>
      </c>
      <c r="F124" s="32" t="s">
        <v>63</v>
      </c>
      <c r="G124" s="2">
        <v>20007</v>
      </c>
      <c r="H124" s="77">
        <f>(G124/N124)</f>
        <v>3.4958937620129302</v>
      </c>
      <c r="I124" s="77">
        <f>(G124/P124)</f>
        <v>5.3280958721704392</v>
      </c>
      <c r="J124" s="3">
        <v>0</v>
      </c>
      <c r="K124" s="5">
        <v>16</v>
      </c>
      <c r="L124" s="4">
        <v>86</v>
      </c>
      <c r="M124" s="65">
        <f>(K124/L124)</f>
        <v>0.18604651162790697</v>
      </c>
      <c r="N124" s="16">
        <v>5723</v>
      </c>
      <c r="O124" s="82">
        <f>(K124/N124)</f>
        <v>2.7957365018347019E-3</v>
      </c>
      <c r="P124" s="17">
        <v>3755</v>
      </c>
      <c r="Q124" s="16">
        <v>5998</v>
      </c>
      <c r="R124" s="65" t="e">
        <f>(N124-AJ124)/AJ124</f>
        <v>#DIV/0!</v>
      </c>
      <c r="S124" s="65">
        <f>(N124-AJ124)</f>
        <v>5723</v>
      </c>
      <c r="T124" s="65">
        <f>(P124-AJ124)</f>
        <v>3755</v>
      </c>
      <c r="U124" s="65" t="e">
        <f>(P124-AJ124)/AJ124</f>
        <v>#DIV/0!</v>
      </c>
      <c r="V124" s="65" t="e">
        <f>(K124-AG124)/AG124</f>
        <v>#DIV/0!</v>
      </c>
      <c r="W124" s="45"/>
      <c r="AJ124" s="90"/>
      <c r="AK124" s="90"/>
      <c r="AL124" s="90"/>
      <c r="AM124" s="90"/>
    </row>
    <row r="125" spans="1:39" ht="12.95" customHeight="1" x14ac:dyDescent="0.2">
      <c r="A125" s="18" t="s">
        <v>232</v>
      </c>
      <c r="B125" s="32" t="s">
        <v>8</v>
      </c>
      <c r="C125" s="1" t="s">
        <v>22</v>
      </c>
      <c r="D125" s="1" t="s">
        <v>10</v>
      </c>
      <c r="E125" s="1" t="s">
        <v>84</v>
      </c>
      <c r="F125" s="32" t="s">
        <v>157</v>
      </c>
      <c r="G125" s="2">
        <v>2382</v>
      </c>
      <c r="H125" s="77">
        <f>(G125/N125)</f>
        <v>12.603174603174603</v>
      </c>
      <c r="I125" s="77">
        <f>(G125/P125)</f>
        <v>20.358974358974358</v>
      </c>
      <c r="J125" s="3">
        <v>1</v>
      </c>
      <c r="K125" s="5">
        <v>10</v>
      </c>
      <c r="L125" s="4">
        <v>12</v>
      </c>
      <c r="M125" s="65">
        <f>(K125/L125)</f>
        <v>0.83333333333333337</v>
      </c>
      <c r="N125" s="5">
        <v>189</v>
      </c>
      <c r="O125" s="82">
        <f>(K125/N125)</f>
        <v>5.2910052910052907E-2</v>
      </c>
      <c r="P125" s="4">
        <v>117</v>
      </c>
      <c r="Q125" s="16">
        <v>8812</v>
      </c>
      <c r="R125" s="65">
        <f>(N125-AJ125)/AJ125</f>
        <v>-0.34602076124567471</v>
      </c>
      <c r="S125" s="65">
        <f>(N125-AJ125)</f>
        <v>-100</v>
      </c>
      <c r="T125" s="65">
        <f>(P125-AJ125)</f>
        <v>-172</v>
      </c>
      <c r="U125" s="65">
        <f>(P125-AJ125)/AJ125</f>
        <v>-0.59515570934256057</v>
      </c>
      <c r="V125" s="65">
        <f>(K125-AG125)/AG125</f>
        <v>0</v>
      </c>
      <c r="W125" s="45"/>
      <c r="X125" s="37" t="s">
        <v>459</v>
      </c>
      <c r="Y125" s="37" t="s">
        <v>8</v>
      </c>
      <c r="Z125" s="43" t="s">
        <v>22</v>
      </c>
      <c r="AA125" s="43" t="s">
        <v>15</v>
      </c>
      <c r="AB125" s="43" t="s">
        <v>84</v>
      </c>
      <c r="AC125" s="44" t="s">
        <v>157</v>
      </c>
      <c r="AD125" s="45">
        <v>2375</v>
      </c>
      <c r="AE125" s="45">
        <v>2582</v>
      </c>
      <c r="AF125" s="46">
        <v>1</v>
      </c>
      <c r="AG125" s="47">
        <v>10</v>
      </c>
      <c r="AH125" s="46">
        <v>15</v>
      </c>
      <c r="AI125" s="47">
        <v>114</v>
      </c>
      <c r="AJ125" s="46">
        <v>289</v>
      </c>
      <c r="AK125" s="46">
        <v>148</v>
      </c>
      <c r="AL125" s="45">
        <v>12576</v>
      </c>
      <c r="AM125" s="46">
        <v>192</v>
      </c>
    </row>
    <row r="126" spans="1:39" ht="12.95" customHeight="1" x14ac:dyDescent="0.2">
      <c r="A126" s="18" t="s">
        <v>233</v>
      </c>
      <c r="B126" s="32" t="s">
        <v>8</v>
      </c>
      <c r="C126" s="1" t="s">
        <v>14</v>
      </c>
      <c r="D126" s="1" t="s">
        <v>127</v>
      </c>
      <c r="E126" s="1" t="s">
        <v>30</v>
      </c>
      <c r="F126" s="32" t="s">
        <v>234</v>
      </c>
      <c r="G126" s="2">
        <v>5059</v>
      </c>
      <c r="H126" s="77">
        <f>(G126/N126)</f>
        <v>25.943589743589744</v>
      </c>
      <c r="I126" s="77">
        <f>(G126/P126)</f>
        <v>58.149425287356323</v>
      </c>
      <c r="J126" s="3">
        <v>9</v>
      </c>
      <c r="K126" s="5">
        <v>11</v>
      </c>
      <c r="L126" s="4">
        <v>13</v>
      </c>
      <c r="M126" s="65">
        <f>(K126/L126)</f>
        <v>0.84615384615384615</v>
      </c>
      <c r="N126" s="5">
        <v>195</v>
      </c>
      <c r="O126" s="82">
        <f>(K126/N126)</f>
        <v>5.6410256410256411E-2</v>
      </c>
      <c r="P126" s="4">
        <v>87</v>
      </c>
      <c r="Q126" s="16">
        <v>10610</v>
      </c>
      <c r="R126" s="65">
        <f>(N126-AJ126)/AJ126</f>
        <v>0.46616541353383456</v>
      </c>
      <c r="S126" s="65">
        <f>(N126-AJ126)</f>
        <v>62</v>
      </c>
      <c r="T126" s="65">
        <f>(P126-AJ126)</f>
        <v>-46</v>
      </c>
      <c r="U126" s="65">
        <f>(P126-AJ126)/AJ126</f>
        <v>-0.34586466165413532</v>
      </c>
      <c r="V126" s="65">
        <f>(K126-AG126)/AG126</f>
        <v>0.1</v>
      </c>
      <c r="W126" s="45"/>
      <c r="X126" s="37" t="s">
        <v>233</v>
      </c>
      <c r="Y126" s="37" t="s">
        <v>8</v>
      </c>
      <c r="Z126" s="43" t="s">
        <v>14</v>
      </c>
      <c r="AA126" s="43" t="s">
        <v>127</v>
      </c>
      <c r="AB126" s="43" t="s">
        <v>30</v>
      </c>
      <c r="AC126" s="44" t="s">
        <v>234</v>
      </c>
      <c r="AD126" s="45">
        <v>2835</v>
      </c>
      <c r="AE126" s="45">
        <v>3013</v>
      </c>
      <c r="AF126" s="46">
        <v>0</v>
      </c>
      <c r="AG126" s="47">
        <v>10</v>
      </c>
      <c r="AH126" s="46">
        <v>12</v>
      </c>
      <c r="AI126" s="47">
        <v>51</v>
      </c>
      <c r="AJ126" s="46">
        <v>133</v>
      </c>
      <c r="AK126" s="46">
        <v>71</v>
      </c>
      <c r="AL126" s="45">
        <v>8320</v>
      </c>
      <c r="AM126" s="46">
        <v>0</v>
      </c>
    </row>
    <row r="127" spans="1:39" ht="12.95" customHeight="1" x14ac:dyDescent="0.2">
      <c r="A127" s="18" t="s">
        <v>235</v>
      </c>
      <c r="B127" s="32" t="s">
        <v>8</v>
      </c>
      <c r="C127" s="1" t="s">
        <v>9</v>
      </c>
      <c r="D127" s="1" t="s">
        <v>15</v>
      </c>
      <c r="E127" s="1" t="s">
        <v>11</v>
      </c>
      <c r="F127" s="32" t="s">
        <v>178</v>
      </c>
      <c r="G127" s="3">
        <v>876</v>
      </c>
      <c r="H127" s="77">
        <f>(G127/N127)</f>
        <v>23.675675675675677</v>
      </c>
      <c r="I127" s="77">
        <f>(G127/P127)</f>
        <v>43.8</v>
      </c>
      <c r="J127" s="3">
        <v>1</v>
      </c>
      <c r="K127" s="5">
        <v>2</v>
      </c>
      <c r="L127" s="4">
        <v>4</v>
      </c>
      <c r="M127" s="65">
        <f>(K127/L127)</f>
        <v>0.5</v>
      </c>
      <c r="N127" s="5">
        <v>37</v>
      </c>
      <c r="O127" s="82">
        <f>(K127/N127)</f>
        <v>5.4054054054054057E-2</v>
      </c>
      <c r="P127" s="4">
        <v>20</v>
      </c>
      <c r="Q127" s="16">
        <v>13475</v>
      </c>
      <c r="R127" s="65">
        <f>(N127-AJ127)/AJ127</f>
        <v>-0.70866141732283461</v>
      </c>
      <c r="S127" s="65">
        <f>(N127-AJ127)</f>
        <v>-90</v>
      </c>
      <c r="T127" s="65">
        <f>(P127-AJ127)</f>
        <v>-107</v>
      </c>
      <c r="U127" s="65">
        <f>(P127-AJ127)/AJ127</f>
        <v>-0.84251968503937003</v>
      </c>
      <c r="V127" s="65">
        <f>(K127-AG127)/AG127</f>
        <v>-0.8</v>
      </c>
      <c r="W127" s="45"/>
      <c r="X127" s="37" t="s">
        <v>235</v>
      </c>
      <c r="Y127" s="37" t="s">
        <v>8</v>
      </c>
      <c r="Z127" s="43" t="s">
        <v>9</v>
      </c>
      <c r="AA127" s="43" t="s">
        <v>15</v>
      </c>
      <c r="AB127" s="43" t="s">
        <v>11</v>
      </c>
      <c r="AC127" s="44" t="s">
        <v>178</v>
      </c>
      <c r="AD127" s="45">
        <v>2114</v>
      </c>
      <c r="AE127" s="45">
        <v>2114</v>
      </c>
      <c r="AF127" s="46">
        <v>11</v>
      </c>
      <c r="AG127" s="47">
        <v>10</v>
      </c>
      <c r="AH127" s="46">
        <v>12</v>
      </c>
      <c r="AI127" s="47">
        <v>52</v>
      </c>
      <c r="AJ127" s="46">
        <v>127</v>
      </c>
      <c r="AK127" s="46">
        <v>68</v>
      </c>
      <c r="AL127" s="45">
        <v>10680</v>
      </c>
      <c r="AM127" s="45">
        <v>1010</v>
      </c>
    </row>
    <row r="128" spans="1:39" ht="12.95" customHeight="1" x14ac:dyDescent="0.2">
      <c r="A128" s="18" t="s">
        <v>236</v>
      </c>
      <c r="B128" s="32" t="s">
        <v>8</v>
      </c>
      <c r="C128" s="1" t="s">
        <v>14</v>
      </c>
      <c r="D128" s="1" t="s">
        <v>15</v>
      </c>
      <c r="E128" s="1" t="s">
        <v>44</v>
      </c>
      <c r="F128" s="32" t="s">
        <v>58</v>
      </c>
      <c r="G128" s="2">
        <v>10002</v>
      </c>
      <c r="H128" s="77">
        <f>(G128/N128)</f>
        <v>75.772727272727266</v>
      </c>
      <c r="I128" s="77">
        <f>(G128/P128)</f>
        <v>102.06122448979592</v>
      </c>
      <c r="J128" s="3">
        <v>103</v>
      </c>
      <c r="K128" s="5">
        <v>8</v>
      </c>
      <c r="L128" s="4">
        <v>12</v>
      </c>
      <c r="M128" s="65">
        <f>(K128/L128)</f>
        <v>0.66666666666666663</v>
      </c>
      <c r="N128" s="5">
        <v>132</v>
      </c>
      <c r="O128" s="82">
        <f>(K128/N128)</f>
        <v>6.0606060606060608E-2</v>
      </c>
      <c r="P128" s="4">
        <v>98</v>
      </c>
      <c r="Q128" s="16">
        <v>11838</v>
      </c>
      <c r="R128" s="65">
        <f>(N128-AJ128)/AJ128</f>
        <v>-0.42358078602620086</v>
      </c>
      <c r="S128" s="65">
        <f>(N128-AJ128)</f>
        <v>-97</v>
      </c>
      <c r="T128" s="65">
        <f>(P128-AJ128)</f>
        <v>-131</v>
      </c>
      <c r="U128" s="65">
        <f>(P128-AJ128)/AJ128</f>
        <v>-0.57205240174672489</v>
      </c>
      <c r="V128" s="65">
        <f>(K128-AG128)/AG128</f>
        <v>-0.46666666666666667</v>
      </c>
      <c r="W128" s="45"/>
      <c r="X128" s="37" t="s">
        <v>236</v>
      </c>
      <c r="Y128" s="37" t="s">
        <v>8</v>
      </c>
      <c r="Z128" s="43" t="s">
        <v>14</v>
      </c>
      <c r="AA128" s="43" t="s">
        <v>15</v>
      </c>
      <c r="AB128" s="43" t="s">
        <v>44</v>
      </c>
      <c r="AC128" s="44" t="s">
        <v>58</v>
      </c>
      <c r="AD128" s="45">
        <v>9442</v>
      </c>
      <c r="AE128" s="45">
        <v>10894</v>
      </c>
      <c r="AF128" s="46">
        <v>85</v>
      </c>
      <c r="AG128" s="47">
        <v>15</v>
      </c>
      <c r="AH128" s="46">
        <v>19</v>
      </c>
      <c r="AI128" s="47">
        <v>180</v>
      </c>
      <c r="AJ128" s="46">
        <v>229</v>
      </c>
      <c r="AK128" s="46">
        <v>174</v>
      </c>
      <c r="AL128" s="45">
        <v>10260</v>
      </c>
      <c r="AM128" s="46">
        <v>286</v>
      </c>
    </row>
    <row r="129" spans="1:39" ht="12.95" customHeight="1" x14ac:dyDescent="0.2">
      <c r="A129" s="18" t="s">
        <v>237</v>
      </c>
      <c r="B129" s="32" t="s">
        <v>8</v>
      </c>
      <c r="C129" s="1" t="s">
        <v>9</v>
      </c>
      <c r="D129" s="1" t="s">
        <v>15</v>
      </c>
      <c r="E129" s="1" t="s">
        <v>30</v>
      </c>
      <c r="F129" s="32" t="s">
        <v>42</v>
      </c>
      <c r="G129" s="2">
        <v>2185</v>
      </c>
      <c r="H129" s="77">
        <f>(G129/N129)</f>
        <v>28.376623376623378</v>
      </c>
      <c r="I129" s="77">
        <f>(G129/P129)</f>
        <v>33.106060606060609</v>
      </c>
      <c r="J129" s="3">
        <v>0</v>
      </c>
      <c r="K129" s="5">
        <v>28</v>
      </c>
      <c r="L129" s="4">
        <v>35</v>
      </c>
      <c r="M129" s="65">
        <f>(K129/L129)</f>
        <v>0.8</v>
      </c>
      <c r="N129" s="5">
        <v>77</v>
      </c>
      <c r="O129" s="82">
        <f>(K129/N129)</f>
        <v>0.36363636363636365</v>
      </c>
      <c r="P129" s="4">
        <v>66</v>
      </c>
      <c r="Q129" s="5">
        <v>0</v>
      </c>
      <c r="R129" s="65">
        <f>(N129-AJ129)/AJ129</f>
        <v>-0.17204301075268819</v>
      </c>
      <c r="S129" s="65">
        <f>(N129-AJ129)</f>
        <v>-16</v>
      </c>
      <c r="T129" s="65">
        <f>(P129-AJ129)</f>
        <v>-27</v>
      </c>
      <c r="U129" s="65">
        <f>(P129-AJ129)/AJ129</f>
        <v>-0.29032258064516131</v>
      </c>
      <c r="V129" s="65">
        <f>(K129-AG129)/AG129</f>
        <v>0.16666666666666666</v>
      </c>
      <c r="W129" s="46"/>
      <c r="X129" s="37" t="s">
        <v>237</v>
      </c>
      <c r="Y129" s="37" t="s">
        <v>8</v>
      </c>
      <c r="Z129" s="43" t="s">
        <v>9</v>
      </c>
      <c r="AA129" s="43" t="s">
        <v>15</v>
      </c>
      <c r="AB129" s="43" t="s">
        <v>30</v>
      </c>
      <c r="AC129" s="44" t="s">
        <v>42</v>
      </c>
      <c r="AD129" s="45">
        <v>1158</v>
      </c>
      <c r="AE129" s="45">
        <v>1158</v>
      </c>
      <c r="AF129" s="46">
        <v>0</v>
      </c>
      <c r="AG129" s="47">
        <v>24</v>
      </c>
      <c r="AH129" s="46">
        <v>31</v>
      </c>
      <c r="AI129" s="47">
        <v>588</v>
      </c>
      <c r="AJ129" s="46">
        <v>93</v>
      </c>
      <c r="AK129" s="46">
        <v>70</v>
      </c>
      <c r="AL129" s="46">
        <v>0</v>
      </c>
      <c r="AM129" s="46">
        <v>0</v>
      </c>
    </row>
    <row r="130" spans="1:39" ht="12.95" customHeight="1" x14ac:dyDescent="0.2">
      <c r="A130" s="18" t="s">
        <v>238</v>
      </c>
      <c r="B130" s="32" t="s">
        <v>8</v>
      </c>
      <c r="C130" s="1" t="s">
        <v>9</v>
      </c>
      <c r="D130" s="1" t="s">
        <v>15</v>
      </c>
      <c r="E130" s="1" t="s">
        <v>84</v>
      </c>
      <c r="F130" s="32" t="s">
        <v>42</v>
      </c>
      <c r="G130" s="2">
        <v>3838</v>
      </c>
      <c r="H130" s="77">
        <f>(G130/N130)</f>
        <v>20.414893617021278</v>
      </c>
      <c r="I130" s="77">
        <f>(G130/P130)</f>
        <v>27.811594202898551</v>
      </c>
      <c r="J130" s="3">
        <v>4</v>
      </c>
      <c r="K130" s="5">
        <v>10</v>
      </c>
      <c r="L130" s="4">
        <v>16</v>
      </c>
      <c r="M130" s="65">
        <f>(K130/L130)</f>
        <v>0.625</v>
      </c>
      <c r="N130" s="5">
        <v>188</v>
      </c>
      <c r="O130" s="82">
        <f>(K130/N130)</f>
        <v>5.3191489361702128E-2</v>
      </c>
      <c r="P130" s="4">
        <v>138</v>
      </c>
      <c r="Q130" s="16">
        <v>14490</v>
      </c>
      <c r="R130" s="65" t="e">
        <f>(N130-AJ130)/AJ130</f>
        <v>#DIV/0!</v>
      </c>
      <c r="S130" s="65">
        <f>(N130-AJ130)</f>
        <v>188</v>
      </c>
      <c r="T130" s="65">
        <f>(P130-AJ130)</f>
        <v>138</v>
      </c>
      <c r="U130" s="65" t="e">
        <f>(P130-AJ130)/AJ130</f>
        <v>#DIV/0!</v>
      </c>
      <c r="V130" s="65" t="e">
        <f>(K130-AG130)/AG130</f>
        <v>#DIV/0!</v>
      </c>
      <c r="W130" s="45"/>
      <c r="AJ130" s="90"/>
      <c r="AK130" s="90"/>
      <c r="AL130" s="90"/>
      <c r="AM130" s="90"/>
    </row>
    <row r="131" spans="1:39" ht="12.95" customHeight="1" x14ac:dyDescent="0.2">
      <c r="A131" s="18" t="s">
        <v>239</v>
      </c>
      <c r="B131" s="32" t="s">
        <v>8</v>
      </c>
      <c r="C131" s="1" t="s">
        <v>14</v>
      </c>
      <c r="D131" s="1" t="s">
        <v>15</v>
      </c>
      <c r="E131" s="1" t="s">
        <v>81</v>
      </c>
      <c r="F131" s="32" t="s">
        <v>240</v>
      </c>
      <c r="G131" s="2">
        <v>25471</v>
      </c>
      <c r="H131" s="77">
        <f>(G131/N131)</f>
        <v>53.510504201680675</v>
      </c>
      <c r="I131" s="77">
        <f>(G131/P131)</f>
        <v>77.184848484848487</v>
      </c>
      <c r="J131" s="3">
        <v>133</v>
      </c>
      <c r="K131" s="5">
        <v>23</v>
      </c>
      <c r="L131" s="4">
        <v>23</v>
      </c>
      <c r="M131" s="65">
        <f>(K131/L131)</f>
        <v>1</v>
      </c>
      <c r="N131" s="5">
        <v>476</v>
      </c>
      <c r="O131" s="82">
        <f>(K131/N131)</f>
        <v>4.8319327731092439E-2</v>
      </c>
      <c r="P131" s="4">
        <v>330</v>
      </c>
      <c r="Q131" s="16">
        <v>18170</v>
      </c>
      <c r="R131" s="65">
        <f>(N131-AJ131)/AJ131</f>
        <v>-0.40942928039702231</v>
      </c>
      <c r="S131" s="65">
        <f>(N131-AJ131)</f>
        <v>-330</v>
      </c>
      <c r="T131" s="65">
        <f>(P131-AJ131)</f>
        <v>-476</v>
      </c>
      <c r="U131" s="65">
        <f>(P131-AJ131)/AJ131</f>
        <v>-0.59057071960297769</v>
      </c>
      <c r="V131" s="65">
        <f>(K131-AG131)/AG131</f>
        <v>-0.43902439024390244</v>
      </c>
      <c r="W131" s="45"/>
      <c r="X131" s="37" t="s">
        <v>239</v>
      </c>
      <c r="Y131" s="37" t="s">
        <v>8</v>
      </c>
      <c r="Z131" s="43" t="s">
        <v>14</v>
      </c>
      <c r="AA131" s="43" t="s">
        <v>15</v>
      </c>
      <c r="AB131" s="43" t="s">
        <v>81</v>
      </c>
      <c r="AC131" s="44" t="s">
        <v>240</v>
      </c>
      <c r="AD131" s="45">
        <v>22546</v>
      </c>
      <c r="AE131" s="45">
        <v>25228</v>
      </c>
      <c r="AF131" s="46">
        <v>82</v>
      </c>
      <c r="AG131" s="47">
        <v>41</v>
      </c>
      <c r="AH131" s="46">
        <v>44</v>
      </c>
      <c r="AI131" s="47">
        <v>263</v>
      </c>
      <c r="AJ131" s="46">
        <v>806</v>
      </c>
      <c r="AK131" s="46">
        <v>575</v>
      </c>
      <c r="AL131" s="45">
        <v>14000</v>
      </c>
      <c r="AM131" s="46">
        <v>100</v>
      </c>
    </row>
    <row r="132" spans="1:39" ht="12.95" customHeight="1" x14ac:dyDescent="0.2">
      <c r="A132" s="18" t="s">
        <v>241</v>
      </c>
      <c r="B132" s="32" t="s">
        <v>8</v>
      </c>
      <c r="C132" s="1" t="s">
        <v>14</v>
      </c>
      <c r="D132" s="1" t="s">
        <v>15</v>
      </c>
      <c r="E132" s="1" t="s">
        <v>84</v>
      </c>
      <c r="F132" s="32" t="s">
        <v>240</v>
      </c>
      <c r="G132" s="2">
        <v>12304</v>
      </c>
      <c r="H132" s="77">
        <f>(G132/N132)</f>
        <v>95.379844961240309</v>
      </c>
      <c r="I132" s="77">
        <f>(G132/P132)</f>
        <v>119.45631067961165</v>
      </c>
      <c r="J132" s="3">
        <v>60</v>
      </c>
      <c r="K132" s="5">
        <v>11</v>
      </c>
      <c r="L132" s="4">
        <v>14</v>
      </c>
      <c r="M132" s="65">
        <f>(K132/L132)</f>
        <v>0.7857142857142857</v>
      </c>
      <c r="N132" s="5">
        <v>129</v>
      </c>
      <c r="O132" s="82">
        <f>(K132/N132)</f>
        <v>8.5271317829457363E-2</v>
      </c>
      <c r="P132" s="4">
        <v>103</v>
      </c>
      <c r="Q132" s="16">
        <v>19935</v>
      </c>
      <c r="R132" s="65">
        <f>(N132-AJ132)/AJ132</f>
        <v>-0.54577464788732399</v>
      </c>
      <c r="S132" s="65">
        <f>(N132-AJ132)</f>
        <v>-155</v>
      </c>
      <c r="T132" s="65">
        <f>(P132-AJ132)</f>
        <v>-181</v>
      </c>
      <c r="U132" s="65">
        <f>(P132-AJ132)/AJ132</f>
        <v>-0.63732394366197187</v>
      </c>
      <c r="V132" s="65">
        <f>(K132-AG132)/AG132</f>
        <v>-0.35294117647058826</v>
      </c>
      <c r="W132" s="45"/>
      <c r="X132" s="37" t="s">
        <v>241</v>
      </c>
      <c r="Y132" s="37" t="s">
        <v>8</v>
      </c>
      <c r="Z132" s="43" t="s">
        <v>14</v>
      </c>
      <c r="AA132" s="43" t="s">
        <v>15</v>
      </c>
      <c r="AB132" s="43" t="s">
        <v>84</v>
      </c>
      <c r="AC132" s="44" t="s">
        <v>240</v>
      </c>
      <c r="AD132" s="45">
        <v>7969</v>
      </c>
      <c r="AE132" s="45">
        <v>9260</v>
      </c>
      <c r="AF132" s="46">
        <v>29</v>
      </c>
      <c r="AG132" s="47">
        <v>17</v>
      </c>
      <c r="AH132" s="46">
        <v>21</v>
      </c>
      <c r="AI132" s="47">
        <v>308</v>
      </c>
      <c r="AJ132" s="46">
        <v>284</v>
      </c>
      <c r="AK132" s="46">
        <v>225</v>
      </c>
      <c r="AL132" s="45">
        <v>12906</v>
      </c>
      <c r="AM132" s="46">
        <v>70</v>
      </c>
    </row>
    <row r="133" spans="1:39" ht="12.95" customHeight="1" x14ac:dyDescent="0.2">
      <c r="A133" s="18" t="s">
        <v>242</v>
      </c>
      <c r="B133" s="32" t="s">
        <v>8</v>
      </c>
      <c r="C133" s="1" t="s">
        <v>14</v>
      </c>
      <c r="D133" s="1" t="s">
        <v>127</v>
      </c>
      <c r="E133" s="1" t="s">
        <v>90</v>
      </c>
      <c r="F133" s="32" t="s">
        <v>243</v>
      </c>
      <c r="G133" s="2">
        <v>2117</v>
      </c>
      <c r="H133" s="77">
        <f>(G133/N133)</f>
        <v>124.52941176470588</v>
      </c>
      <c r="I133" s="77">
        <f>(G133/P133)</f>
        <v>192.45454545454547</v>
      </c>
      <c r="J133" s="3">
        <v>9</v>
      </c>
      <c r="K133" s="5">
        <v>1</v>
      </c>
      <c r="L133" s="4">
        <v>2</v>
      </c>
      <c r="M133" s="65">
        <f>(K133/L133)</f>
        <v>0.5</v>
      </c>
      <c r="N133" s="5">
        <v>17</v>
      </c>
      <c r="O133" s="82">
        <f>(K133/N133)</f>
        <v>5.8823529411764705E-2</v>
      </c>
      <c r="P133" s="4">
        <v>11</v>
      </c>
      <c r="Q133" s="16">
        <v>11867</v>
      </c>
      <c r="R133" s="65">
        <f>(N133-AJ133)/AJ133</f>
        <v>-0.45161290322580644</v>
      </c>
      <c r="S133" s="65">
        <f>(N133-AJ133)</f>
        <v>-14</v>
      </c>
      <c r="T133" s="65">
        <f>(P133-AJ133)</f>
        <v>-20</v>
      </c>
      <c r="U133" s="65">
        <f>(P133-AJ133)/AJ133</f>
        <v>-0.64516129032258063</v>
      </c>
      <c r="V133" s="65">
        <f>(K133-AG133)/AG133</f>
        <v>-0.8</v>
      </c>
      <c r="W133" s="45"/>
      <c r="X133" s="37" t="s">
        <v>242</v>
      </c>
      <c r="Y133" s="37" t="s">
        <v>8</v>
      </c>
      <c r="Z133" s="43" t="s">
        <v>14</v>
      </c>
      <c r="AA133" s="43" t="s">
        <v>67</v>
      </c>
      <c r="AB133" s="43" t="s">
        <v>90</v>
      </c>
      <c r="AC133" s="44" t="s">
        <v>243</v>
      </c>
      <c r="AD133" s="45">
        <v>1382</v>
      </c>
      <c r="AE133" s="45">
        <v>1692</v>
      </c>
      <c r="AF133" s="46">
        <v>5</v>
      </c>
      <c r="AG133" s="47">
        <v>5</v>
      </c>
      <c r="AH133" s="46">
        <v>6</v>
      </c>
      <c r="AI133" s="47">
        <v>51</v>
      </c>
      <c r="AJ133" s="46">
        <v>31</v>
      </c>
      <c r="AK133" s="46">
        <v>10</v>
      </c>
      <c r="AL133" s="45">
        <v>7900</v>
      </c>
      <c r="AM133" s="46">
        <v>250</v>
      </c>
    </row>
    <row r="134" spans="1:39" ht="12.95" customHeight="1" x14ac:dyDescent="0.2">
      <c r="A134" s="18" t="s">
        <v>244</v>
      </c>
      <c r="B134" s="32" t="s">
        <v>8</v>
      </c>
      <c r="C134" s="1" t="s">
        <v>9</v>
      </c>
      <c r="D134" s="1" t="s">
        <v>15</v>
      </c>
      <c r="E134" s="1" t="s">
        <v>132</v>
      </c>
      <c r="F134" s="32" t="s">
        <v>240</v>
      </c>
      <c r="G134" s="2">
        <v>4064</v>
      </c>
      <c r="H134" s="77">
        <f>(G134/N134)</f>
        <v>71.298245614035082</v>
      </c>
      <c r="I134" s="77">
        <f>(G134/P134)</f>
        <v>88.347826086956516</v>
      </c>
      <c r="J134" s="3">
        <v>41</v>
      </c>
      <c r="K134" s="5">
        <v>4</v>
      </c>
      <c r="L134" s="4">
        <v>4</v>
      </c>
      <c r="M134" s="65">
        <f>(K134/L134)</f>
        <v>1</v>
      </c>
      <c r="N134" s="5">
        <v>57</v>
      </c>
      <c r="O134" s="82">
        <f>(K134/N134)</f>
        <v>7.0175438596491224E-2</v>
      </c>
      <c r="P134" s="4">
        <v>46</v>
      </c>
      <c r="Q134" s="16">
        <v>19800</v>
      </c>
      <c r="R134" s="65">
        <f>(N134-AJ134)/AJ134</f>
        <v>-0.5957446808510638</v>
      </c>
      <c r="S134" s="65">
        <f>(N134-AJ134)</f>
        <v>-84</v>
      </c>
      <c r="T134" s="65">
        <f>(P134-AJ134)</f>
        <v>-95</v>
      </c>
      <c r="U134" s="65">
        <f>(P134-AJ134)/AJ134</f>
        <v>-0.67375886524822692</v>
      </c>
      <c r="V134" s="65">
        <f>(K134-AG134)/AG134</f>
        <v>-0.66666666666666663</v>
      </c>
      <c r="W134" s="45"/>
      <c r="X134" s="37" t="s">
        <v>244</v>
      </c>
      <c r="Y134" s="37" t="s">
        <v>8</v>
      </c>
      <c r="Z134" s="43" t="s">
        <v>14</v>
      </c>
      <c r="AA134" s="43" t="s">
        <v>15</v>
      </c>
      <c r="AB134" s="43" t="s">
        <v>132</v>
      </c>
      <c r="AC134" s="44" t="s">
        <v>240</v>
      </c>
      <c r="AD134" s="45">
        <v>5295</v>
      </c>
      <c r="AE134" s="45">
        <v>5482</v>
      </c>
      <c r="AF134" s="46">
        <v>23</v>
      </c>
      <c r="AG134" s="47">
        <v>12</v>
      </c>
      <c r="AH134" s="46">
        <v>12</v>
      </c>
      <c r="AI134" s="47">
        <v>116</v>
      </c>
      <c r="AJ134" s="46">
        <v>141</v>
      </c>
      <c r="AK134" s="46">
        <v>120</v>
      </c>
      <c r="AL134" s="45">
        <v>14455</v>
      </c>
      <c r="AM134" s="46">
        <v>295</v>
      </c>
    </row>
    <row r="135" spans="1:39" ht="12.95" customHeight="1" x14ac:dyDescent="0.2">
      <c r="A135" s="18" t="s">
        <v>245</v>
      </c>
      <c r="B135" s="32" t="s">
        <v>8</v>
      </c>
      <c r="C135" s="1" t="s">
        <v>22</v>
      </c>
      <c r="D135" s="1" t="s">
        <v>15</v>
      </c>
      <c r="E135" s="1" t="s">
        <v>100</v>
      </c>
      <c r="F135" s="32" t="s">
        <v>246</v>
      </c>
      <c r="G135" s="2">
        <v>3176</v>
      </c>
      <c r="H135" s="77">
        <f>(G135/N135)</f>
        <v>23.8796992481203</v>
      </c>
      <c r="I135" s="77">
        <f>(G135/P135)</f>
        <v>41.789473684210527</v>
      </c>
      <c r="J135" s="3">
        <v>0</v>
      </c>
      <c r="K135" s="5">
        <v>8</v>
      </c>
      <c r="L135" s="4">
        <v>8</v>
      </c>
      <c r="M135" s="65">
        <f>(K135/L135)</f>
        <v>1</v>
      </c>
      <c r="N135" s="5">
        <v>133</v>
      </c>
      <c r="O135" s="82">
        <f>(K135/N135)</f>
        <v>6.0150375939849621E-2</v>
      </c>
      <c r="P135" s="4">
        <v>76</v>
      </c>
      <c r="Q135" s="16">
        <v>13280</v>
      </c>
      <c r="R135" s="65">
        <f>(N135-AJ135)/AJ135</f>
        <v>-0.38709677419354838</v>
      </c>
      <c r="S135" s="65">
        <f>(N135-AJ135)</f>
        <v>-84</v>
      </c>
      <c r="T135" s="65">
        <f>(P135-AJ135)</f>
        <v>-141</v>
      </c>
      <c r="U135" s="65">
        <f>(P135-AJ135)/AJ135</f>
        <v>-0.64976958525345618</v>
      </c>
      <c r="V135" s="65">
        <f>(K135-AG135)/AG135</f>
        <v>-0.27272727272727271</v>
      </c>
      <c r="W135" s="45"/>
      <c r="X135" s="37" t="s">
        <v>245</v>
      </c>
      <c r="Y135" s="37" t="s">
        <v>8</v>
      </c>
      <c r="Z135" s="43" t="s">
        <v>22</v>
      </c>
      <c r="AA135" s="43" t="s">
        <v>15</v>
      </c>
      <c r="AB135" s="43" t="s">
        <v>100</v>
      </c>
      <c r="AC135" s="44" t="s">
        <v>246</v>
      </c>
      <c r="AD135" s="45">
        <v>3365</v>
      </c>
      <c r="AE135" s="45">
        <v>3365</v>
      </c>
      <c r="AF135" s="46">
        <v>0</v>
      </c>
      <c r="AG135" s="47">
        <v>11</v>
      </c>
      <c r="AH135" s="46">
        <v>11</v>
      </c>
      <c r="AI135" s="47">
        <v>37</v>
      </c>
      <c r="AJ135" s="46">
        <v>217</v>
      </c>
      <c r="AK135" s="46">
        <v>126</v>
      </c>
      <c r="AL135" s="45">
        <v>9150</v>
      </c>
      <c r="AM135" s="46">
        <v>40</v>
      </c>
    </row>
    <row r="136" spans="1:39" ht="12.95" customHeight="1" x14ac:dyDescent="0.2">
      <c r="A136" s="18" t="s">
        <v>247</v>
      </c>
      <c r="B136" s="32" t="s">
        <v>8</v>
      </c>
      <c r="C136" s="1" t="s">
        <v>9</v>
      </c>
      <c r="D136" s="1" t="s">
        <v>10</v>
      </c>
      <c r="E136" s="1" t="s">
        <v>104</v>
      </c>
      <c r="F136" s="32" t="s">
        <v>243</v>
      </c>
      <c r="G136" s="2">
        <v>3975</v>
      </c>
      <c r="H136" s="77">
        <f>(G136/N136)</f>
        <v>29.664179104477611</v>
      </c>
      <c r="I136" s="77">
        <f>(G136/P136)</f>
        <v>36.136363636363633</v>
      </c>
      <c r="J136" s="3">
        <v>9</v>
      </c>
      <c r="K136" s="5">
        <v>10</v>
      </c>
      <c r="L136" s="4">
        <v>20</v>
      </c>
      <c r="M136" s="65">
        <f>(K136/L136)</f>
        <v>0.5</v>
      </c>
      <c r="N136" s="5">
        <v>134</v>
      </c>
      <c r="O136" s="82">
        <f>(K136/N136)</f>
        <v>7.4626865671641784E-2</v>
      </c>
      <c r="P136" s="4">
        <v>110</v>
      </c>
      <c r="Q136" s="16">
        <v>10047</v>
      </c>
      <c r="R136" s="65">
        <f>(N136-AJ136)/AJ136</f>
        <v>8.943089430894309E-2</v>
      </c>
      <c r="S136" s="65">
        <f>(N136-AJ136)</f>
        <v>11</v>
      </c>
      <c r="T136" s="65">
        <f>(P136-AJ136)</f>
        <v>-13</v>
      </c>
      <c r="U136" s="65">
        <f>(P136-AJ136)/AJ136</f>
        <v>-0.10569105691056911</v>
      </c>
      <c r="V136" s="65">
        <f>(K136-AG136)/AG136</f>
        <v>1</v>
      </c>
      <c r="W136" s="45"/>
      <c r="X136" s="37" t="s">
        <v>485</v>
      </c>
      <c r="Y136" s="37" t="s">
        <v>8</v>
      </c>
      <c r="Z136" s="43" t="s">
        <v>14</v>
      </c>
      <c r="AA136" s="43" t="s">
        <v>10</v>
      </c>
      <c r="AB136" s="43" t="s">
        <v>104</v>
      </c>
      <c r="AC136" s="44" t="s">
        <v>243</v>
      </c>
      <c r="AD136" s="45">
        <v>1670</v>
      </c>
      <c r="AE136" s="45">
        <v>1670</v>
      </c>
      <c r="AF136" s="46">
        <v>6</v>
      </c>
      <c r="AG136" s="47">
        <v>5</v>
      </c>
      <c r="AH136" s="46">
        <v>8</v>
      </c>
      <c r="AI136" s="47">
        <v>862</v>
      </c>
      <c r="AJ136" s="90">
        <v>123</v>
      </c>
      <c r="AK136" s="46">
        <v>112</v>
      </c>
      <c r="AL136" s="45">
        <v>6882</v>
      </c>
      <c r="AM136" s="46">
        <v>558</v>
      </c>
    </row>
    <row r="137" spans="1:39" ht="12.95" customHeight="1" x14ac:dyDescent="0.2">
      <c r="A137" s="18" t="s">
        <v>248</v>
      </c>
      <c r="B137" s="32" t="s">
        <v>8</v>
      </c>
      <c r="C137" s="1" t="s">
        <v>14</v>
      </c>
      <c r="D137" s="1" t="s">
        <v>67</v>
      </c>
      <c r="E137" s="1" t="s">
        <v>84</v>
      </c>
      <c r="F137" s="32" t="s">
        <v>58</v>
      </c>
      <c r="G137" s="2">
        <v>7980</v>
      </c>
      <c r="H137" s="77">
        <f>(G137/N137)</f>
        <v>39.310344827586206</v>
      </c>
      <c r="I137" s="77">
        <f>(G137/P137)</f>
        <v>89.662921348314612</v>
      </c>
      <c r="J137" s="3">
        <v>94</v>
      </c>
      <c r="K137" s="5">
        <v>9</v>
      </c>
      <c r="L137" s="4">
        <v>23</v>
      </c>
      <c r="M137" s="65">
        <f>(K137/L137)</f>
        <v>0.39130434782608697</v>
      </c>
      <c r="N137" s="5">
        <v>203</v>
      </c>
      <c r="O137" s="82">
        <f>(K137/N137)</f>
        <v>4.4334975369458129E-2</v>
      </c>
      <c r="P137" s="4">
        <v>89</v>
      </c>
      <c r="Q137" s="16">
        <v>9410</v>
      </c>
      <c r="R137" s="65">
        <f>(N137-AJ137)/AJ137</f>
        <v>-0.15767634854771784</v>
      </c>
      <c r="S137" s="65">
        <f>(N137-AJ137)</f>
        <v>-38</v>
      </c>
      <c r="T137" s="65">
        <f>(P137-AJ137)</f>
        <v>-152</v>
      </c>
      <c r="U137" s="65">
        <f>(P137-AJ137)/AJ137</f>
        <v>-0.63070539419087135</v>
      </c>
      <c r="V137" s="65">
        <f>(K137-AG137)/AG137</f>
        <v>-0.18181818181818182</v>
      </c>
      <c r="W137" s="45"/>
      <c r="X137" s="37" t="s">
        <v>248</v>
      </c>
      <c r="Y137" s="37" t="s">
        <v>8</v>
      </c>
      <c r="Z137" s="43" t="s">
        <v>14</v>
      </c>
      <c r="AA137" s="43" t="s">
        <v>15</v>
      </c>
      <c r="AB137" s="43" t="s">
        <v>84</v>
      </c>
      <c r="AC137" s="44" t="s">
        <v>58</v>
      </c>
      <c r="AD137" s="45">
        <v>9954</v>
      </c>
      <c r="AE137" s="45">
        <v>10541</v>
      </c>
      <c r="AF137" s="46">
        <v>85</v>
      </c>
      <c r="AG137" s="47">
        <v>11</v>
      </c>
      <c r="AH137" s="46">
        <v>17</v>
      </c>
      <c r="AI137" s="47">
        <v>308</v>
      </c>
      <c r="AJ137" s="46">
        <v>241</v>
      </c>
      <c r="AK137" s="46">
        <v>137</v>
      </c>
      <c r="AL137" s="45">
        <v>11813</v>
      </c>
      <c r="AM137" s="46">
        <v>370</v>
      </c>
    </row>
    <row r="138" spans="1:39" ht="12.95" customHeight="1" x14ac:dyDescent="0.2">
      <c r="A138" s="18" t="s">
        <v>249</v>
      </c>
      <c r="B138" s="32" t="s">
        <v>8</v>
      </c>
      <c r="C138" s="1" t="s">
        <v>9</v>
      </c>
      <c r="D138" s="1" t="s">
        <v>10</v>
      </c>
      <c r="E138" s="1" t="s">
        <v>212</v>
      </c>
      <c r="F138" s="32" t="s">
        <v>45</v>
      </c>
      <c r="G138" s="2">
        <v>1079</v>
      </c>
      <c r="H138" s="77">
        <f>(G138/N138)</f>
        <v>1079</v>
      </c>
      <c r="I138" s="77">
        <f>(G138/P138)</f>
        <v>10.79</v>
      </c>
      <c r="J138" s="3">
        <v>17</v>
      </c>
      <c r="K138" s="5">
        <v>19</v>
      </c>
      <c r="L138" s="4">
        <v>23</v>
      </c>
      <c r="M138" s="65">
        <f>(K138/L138)</f>
        <v>0.82608695652173914</v>
      </c>
      <c r="N138" s="5">
        <v>1</v>
      </c>
      <c r="O138" s="82">
        <f>(K138/N138)</f>
        <v>19</v>
      </c>
      <c r="P138" s="4">
        <v>100</v>
      </c>
      <c r="Q138" s="5">
        <v>0</v>
      </c>
      <c r="R138" s="65">
        <f>(N138-AJ138)/AJ138</f>
        <v>-0.98913043478260865</v>
      </c>
      <c r="S138" s="65">
        <f>(N138-AJ138)</f>
        <v>-91</v>
      </c>
      <c r="T138" s="65">
        <f>(P138-AJ138)</f>
        <v>8</v>
      </c>
      <c r="U138" s="65">
        <f>(P138-AJ138)/AJ138</f>
        <v>8.6956521739130432E-2</v>
      </c>
      <c r="V138" s="65">
        <f>(K138-AG138)/AG138</f>
        <v>0.26666666666666666</v>
      </c>
      <c r="W138" s="46"/>
      <c r="X138" s="37" t="s">
        <v>463</v>
      </c>
      <c r="Y138" s="37" t="s">
        <v>8</v>
      </c>
      <c r="Z138" s="43" t="s">
        <v>9</v>
      </c>
      <c r="AA138" s="43" t="s">
        <v>10</v>
      </c>
      <c r="AB138" s="43" t="s">
        <v>212</v>
      </c>
      <c r="AC138" s="44" t="s">
        <v>45</v>
      </c>
      <c r="AD138" s="45">
        <v>2730</v>
      </c>
      <c r="AE138" s="45">
        <v>2730</v>
      </c>
      <c r="AF138" s="46">
        <v>6</v>
      </c>
      <c r="AG138" s="47">
        <v>15</v>
      </c>
      <c r="AH138" s="46">
        <v>26</v>
      </c>
      <c r="AI138" s="48">
        <v>1613</v>
      </c>
      <c r="AJ138" s="46">
        <v>92</v>
      </c>
      <c r="AK138" s="46">
        <v>92</v>
      </c>
      <c r="AL138" s="45">
        <v>2168</v>
      </c>
      <c r="AM138" s="45">
        <v>1411</v>
      </c>
    </row>
    <row r="139" spans="1:39" ht="12.95" customHeight="1" x14ac:dyDescent="0.2">
      <c r="A139" s="18" t="s">
        <v>250</v>
      </c>
      <c r="B139" s="32" t="s">
        <v>8</v>
      </c>
      <c r="C139" s="1" t="s">
        <v>14</v>
      </c>
      <c r="D139" s="1" t="s">
        <v>15</v>
      </c>
      <c r="E139" s="1" t="s">
        <v>104</v>
      </c>
      <c r="F139" s="32" t="s">
        <v>251</v>
      </c>
      <c r="G139" s="2">
        <v>3535</v>
      </c>
      <c r="H139" s="77">
        <f>(G139/N139)</f>
        <v>16.913875598086126</v>
      </c>
      <c r="I139" s="77">
        <f>(G139/P139)</f>
        <v>22.806451612903224</v>
      </c>
      <c r="J139" s="3">
        <v>29</v>
      </c>
      <c r="K139" s="5">
        <v>10</v>
      </c>
      <c r="L139" s="4">
        <v>14</v>
      </c>
      <c r="M139" s="65">
        <f>(K139/L139)</f>
        <v>0.7142857142857143</v>
      </c>
      <c r="N139" s="5">
        <v>209</v>
      </c>
      <c r="O139" s="82">
        <f>(K139/N139)</f>
        <v>4.784688995215311E-2</v>
      </c>
      <c r="P139" s="4">
        <v>155</v>
      </c>
      <c r="Q139" s="16">
        <v>6478</v>
      </c>
      <c r="R139" s="65">
        <f>(N139-AJ139)/AJ139</f>
        <v>0.33121019108280253</v>
      </c>
      <c r="S139" s="65">
        <f>(N139-AJ139)</f>
        <v>52</v>
      </c>
      <c r="T139" s="65">
        <f>(P139-AJ139)</f>
        <v>-2</v>
      </c>
      <c r="U139" s="65">
        <f>(P139-AJ139)/AJ139</f>
        <v>-1.2738853503184714E-2</v>
      </c>
      <c r="V139" s="65">
        <f>(K139-AG139)/AG139</f>
        <v>0.25</v>
      </c>
      <c r="W139" s="45"/>
      <c r="X139" s="37" t="s">
        <v>250</v>
      </c>
      <c r="Y139" s="37" t="s">
        <v>8</v>
      </c>
      <c r="Z139" s="43" t="s">
        <v>9</v>
      </c>
      <c r="AA139" s="43" t="s">
        <v>15</v>
      </c>
      <c r="AB139" s="43" t="s">
        <v>104</v>
      </c>
      <c r="AC139" s="44" t="s">
        <v>251</v>
      </c>
      <c r="AD139" s="45">
        <v>2804</v>
      </c>
      <c r="AE139" s="45">
        <v>2804</v>
      </c>
      <c r="AF139" s="46">
        <v>21</v>
      </c>
      <c r="AG139" s="47">
        <v>8</v>
      </c>
      <c r="AH139" s="46">
        <v>11</v>
      </c>
      <c r="AI139" s="48">
        <v>1233</v>
      </c>
      <c r="AJ139" s="46">
        <v>157</v>
      </c>
      <c r="AK139" s="46">
        <v>124</v>
      </c>
      <c r="AL139" s="45">
        <v>5446</v>
      </c>
      <c r="AM139" s="46">
        <v>358</v>
      </c>
    </row>
    <row r="140" spans="1:39" ht="12.95" customHeight="1" x14ac:dyDescent="0.2">
      <c r="A140" s="18" t="s">
        <v>252</v>
      </c>
      <c r="B140" s="32" t="s">
        <v>8</v>
      </c>
      <c r="C140" s="1" t="s">
        <v>14</v>
      </c>
      <c r="D140" s="1" t="s">
        <v>15</v>
      </c>
      <c r="E140" s="1" t="s">
        <v>84</v>
      </c>
      <c r="F140" s="32" t="s">
        <v>253</v>
      </c>
      <c r="G140" s="2">
        <v>3971</v>
      </c>
      <c r="H140" s="77">
        <f>(G140/N140)</f>
        <v>57.550724637681157</v>
      </c>
      <c r="I140" s="77">
        <f>(G140/P140)</f>
        <v>92.348837209302332</v>
      </c>
      <c r="J140" s="3">
        <v>36</v>
      </c>
      <c r="K140" s="5">
        <v>4</v>
      </c>
      <c r="L140" s="4">
        <v>6</v>
      </c>
      <c r="M140" s="65">
        <f>(K140/L140)</f>
        <v>0.66666666666666663</v>
      </c>
      <c r="N140" s="5">
        <v>69</v>
      </c>
      <c r="O140" s="82">
        <f>(K140/N140)</f>
        <v>5.7971014492753624E-2</v>
      </c>
      <c r="P140" s="4">
        <v>43</v>
      </c>
      <c r="Q140" s="16">
        <v>24283</v>
      </c>
      <c r="R140" s="65">
        <f>(N140-AJ140)/AJ140</f>
        <v>-0.25806451612903225</v>
      </c>
      <c r="S140" s="65">
        <f>(N140-AJ140)</f>
        <v>-24</v>
      </c>
      <c r="T140" s="65">
        <f>(P140-AJ140)</f>
        <v>-50</v>
      </c>
      <c r="U140" s="65">
        <f>(P140-AJ140)/AJ140</f>
        <v>-0.5376344086021505</v>
      </c>
      <c r="V140" s="65">
        <f>(K140-AG140)/AG140</f>
        <v>0.33333333333333331</v>
      </c>
      <c r="W140" s="45"/>
      <c r="X140" s="37" t="s">
        <v>252</v>
      </c>
      <c r="Y140" s="37" t="s">
        <v>8</v>
      </c>
      <c r="Z140" s="43" t="s">
        <v>14</v>
      </c>
      <c r="AA140" s="43" t="s">
        <v>15</v>
      </c>
      <c r="AB140" s="43" t="s">
        <v>84</v>
      </c>
      <c r="AC140" s="44" t="s">
        <v>253</v>
      </c>
      <c r="AD140" s="45">
        <v>3018</v>
      </c>
      <c r="AE140" s="45">
        <v>3020</v>
      </c>
      <c r="AF140" s="46">
        <v>18</v>
      </c>
      <c r="AG140" s="47">
        <v>3</v>
      </c>
      <c r="AH140" s="46">
        <v>7</v>
      </c>
      <c r="AI140" s="47">
        <v>110</v>
      </c>
      <c r="AJ140" s="46">
        <v>93</v>
      </c>
      <c r="AK140" s="46">
        <v>63</v>
      </c>
      <c r="AL140" s="45">
        <v>16740</v>
      </c>
      <c r="AM140" s="46">
        <v>570</v>
      </c>
    </row>
    <row r="141" spans="1:39" ht="12.95" customHeight="1" x14ac:dyDescent="0.2">
      <c r="A141" s="20" t="s">
        <v>254</v>
      </c>
      <c r="B141" s="33" t="s">
        <v>8</v>
      </c>
      <c r="C141" s="11" t="s">
        <v>14</v>
      </c>
      <c r="D141" s="11" t="s">
        <v>67</v>
      </c>
      <c r="E141" s="11" t="s">
        <v>156</v>
      </c>
      <c r="F141" s="33" t="s">
        <v>255</v>
      </c>
      <c r="G141" s="12">
        <v>3715</v>
      </c>
      <c r="H141" s="78">
        <f>(G141/N141)</f>
        <v>16.659192825112108</v>
      </c>
      <c r="I141" s="78">
        <f>(G141/P141)</f>
        <v>37.525252525252526</v>
      </c>
      <c r="J141" s="13">
        <v>15</v>
      </c>
      <c r="K141" s="15">
        <v>9</v>
      </c>
      <c r="L141" s="14">
        <v>9</v>
      </c>
      <c r="M141" s="75">
        <f>(K141/L141)</f>
        <v>1</v>
      </c>
      <c r="N141" s="15">
        <v>223</v>
      </c>
      <c r="O141" s="83">
        <f>(K141/N141)</f>
        <v>4.0358744394618833E-2</v>
      </c>
      <c r="P141" s="14">
        <v>99</v>
      </c>
      <c r="Q141" s="22">
        <v>12350</v>
      </c>
      <c r="R141" s="65">
        <f>(N141-AJ141)/AJ141</f>
        <v>-0.20071684587813621</v>
      </c>
      <c r="S141" s="65">
        <f>(N141-AJ141)</f>
        <v>-56</v>
      </c>
      <c r="T141" s="65">
        <f>(P141-AJ141)</f>
        <v>-180</v>
      </c>
      <c r="U141" s="65">
        <f>(P141-AJ141)/AJ141</f>
        <v>-0.64516129032258063</v>
      </c>
      <c r="V141" s="65">
        <f>(K141-AG141)/AG141</f>
        <v>-0.18181818181818182</v>
      </c>
      <c r="W141" s="45"/>
      <c r="X141" s="37" t="s">
        <v>254</v>
      </c>
      <c r="Y141" s="37" t="s">
        <v>8</v>
      </c>
      <c r="Z141" s="43" t="s">
        <v>14</v>
      </c>
      <c r="AA141" s="43" t="s">
        <v>67</v>
      </c>
      <c r="AB141" s="43" t="s">
        <v>156</v>
      </c>
      <c r="AC141" s="44" t="s">
        <v>255</v>
      </c>
      <c r="AD141" s="45">
        <v>4750</v>
      </c>
      <c r="AE141" s="45">
        <v>4750</v>
      </c>
      <c r="AF141" s="46">
        <v>8</v>
      </c>
      <c r="AG141" s="47">
        <v>11</v>
      </c>
      <c r="AH141" s="46">
        <v>14</v>
      </c>
      <c r="AI141" s="47">
        <v>84</v>
      </c>
      <c r="AJ141" s="46">
        <v>279</v>
      </c>
      <c r="AK141" s="46">
        <v>230</v>
      </c>
      <c r="AL141" s="45">
        <v>12000</v>
      </c>
      <c r="AM141" s="46">
        <v>150</v>
      </c>
    </row>
    <row r="142" spans="1:39" ht="12.95" customHeight="1" x14ac:dyDescent="0.2">
      <c r="A142" s="19" t="s">
        <v>256</v>
      </c>
      <c r="B142" s="31" t="s">
        <v>8</v>
      </c>
      <c r="C142" s="6" t="s">
        <v>14</v>
      </c>
      <c r="D142" s="6" t="s">
        <v>15</v>
      </c>
      <c r="E142" s="6" t="s">
        <v>47</v>
      </c>
      <c r="F142" s="31" t="s">
        <v>88</v>
      </c>
      <c r="G142" s="7">
        <v>7665</v>
      </c>
      <c r="H142" s="76">
        <f>(G142/N142)</f>
        <v>60.354330708661415</v>
      </c>
      <c r="I142" s="76">
        <f>(G142/P142)</f>
        <v>87.102272727272734</v>
      </c>
      <c r="J142" s="8">
        <v>59</v>
      </c>
      <c r="K142" s="10">
        <v>11</v>
      </c>
      <c r="L142" s="9">
        <v>29</v>
      </c>
      <c r="M142" s="74">
        <f>(K142/L142)</f>
        <v>0.37931034482758619</v>
      </c>
      <c r="N142" s="10">
        <v>127</v>
      </c>
      <c r="O142" s="81">
        <f>(K142/N142)</f>
        <v>8.6614173228346455E-2</v>
      </c>
      <c r="P142" s="9">
        <v>88</v>
      </c>
      <c r="Q142" s="21">
        <v>26748</v>
      </c>
      <c r="R142" s="65">
        <f>(N142-AJ142)/AJ142</f>
        <v>-0.48163265306122449</v>
      </c>
      <c r="S142" s="65">
        <f>(N142-AJ142)</f>
        <v>-118</v>
      </c>
      <c r="T142" s="65">
        <f>(P142-AJ142)</f>
        <v>-157</v>
      </c>
      <c r="U142" s="65">
        <f>(P142-AJ142)/AJ142</f>
        <v>-0.64081632653061227</v>
      </c>
      <c r="V142" s="65">
        <f>(K142-AG142)/AG142</f>
        <v>-0.26666666666666666</v>
      </c>
      <c r="W142" s="45"/>
      <c r="X142" s="37" t="s">
        <v>256</v>
      </c>
      <c r="Y142" s="37" t="s">
        <v>8</v>
      </c>
      <c r="Z142" s="43" t="s">
        <v>14</v>
      </c>
      <c r="AA142" s="43" t="s">
        <v>15</v>
      </c>
      <c r="AB142" s="43" t="s">
        <v>47</v>
      </c>
      <c r="AC142" s="44" t="s">
        <v>88</v>
      </c>
      <c r="AD142" s="45">
        <v>6010</v>
      </c>
      <c r="AE142" s="45">
        <v>6767</v>
      </c>
      <c r="AF142" s="46">
        <v>32</v>
      </c>
      <c r="AG142" s="47">
        <v>15</v>
      </c>
      <c r="AH142" s="46">
        <v>23</v>
      </c>
      <c r="AI142" s="47">
        <v>144</v>
      </c>
      <c r="AJ142" s="46">
        <v>245</v>
      </c>
      <c r="AK142" s="46">
        <v>180</v>
      </c>
      <c r="AL142" s="45">
        <v>14985</v>
      </c>
      <c r="AM142" s="45">
        <v>1150</v>
      </c>
    </row>
    <row r="143" spans="1:39" ht="12.95" customHeight="1" x14ac:dyDescent="0.2">
      <c r="A143" s="18" t="s">
        <v>257</v>
      </c>
      <c r="B143" s="32" t="s">
        <v>8</v>
      </c>
      <c r="C143" s="1" t="s">
        <v>14</v>
      </c>
      <c r="D143" s="1" t="s">
        <v>15</v>
      </c>
      <c r="E143" s="1" t="s">
        <v>33</v>
      </c>
      <c r="F143" s="32" t="s">
        <v>45</v>
      </c>
      <c r="G143" s="2">
        <v>2150</v>
      </c>
      <c r="H143" s="77">
        <f>(G143/N143)</f>
        <v>71.666666666666671</v>
      </c>
      <c r="I143" s="77">
        <f>(G143/P143)</f>
        <v>89.583333333333329</v>
      </c>
      <c r="J143" s="3">
        <v>0</v>
      </c>
      <c r="K143" s="5">
        <v>6</v>
      </c>
      <c r="L143" s="4">
        <v>6</v>
      </c>
      <c r="M143" s="65">
        <f>(K143/L143)</f>
        <v>1</v>
      </c>
      <c r="N143" s="5">
        <v>30</v>
      </c>
      <c r="O143" s="82">
        <f>(K143/N143)</f>
        <v>0.2</v>
      </c>
      <c r="P143" s="4">
        <v>24</v>
      </c>
      <c r="Q143" s="16">
        <v>9960</v>
      </c>
      <c r="R143" s="65">
        <f>(N143-AJ143)/AJ143</f>
        <v>0.1111111111111111</v>
      </c>
      <c r="S143" s="65">
        <f>(N143-AJ143)</f>
        <v>3</v>
      </c>
      <c r="T143" s="65">
        <f>(P143-AJ143)</f>
        <v>-3</v>
      </c>
      <c r="U143" s="65">
        <f>(P143-AJ143)/AJ143</f>
        <v>-0.1111111111111111</v>
      </c>
      <c r="V143" s="65">
        <f>(K143-AG143)/AG143</f>
        <v>0.2</v>
      </c>
      <c r="W143" s="45"/>
      <c r="X143" s="37" t="s">
        <v>257</v>
      </c>
      <c r="Y143" s="37" t="s">
        <v>8</v>
      </c>
      <c r="Z143" s="43" t="s">
        <v>14</v>
      </c>
      <c r="AA143" s="43" t="s">
        <v>15</v>
      </c>
      <c r="AB143" s="43" t="s">
        <v>33</v>
      </c>
      <c r="AC143" s="44" t="s">
        <v>45</v>
      </c>
      <c r="AD143" s="45">
        <v>1629</v>
      </c>
      <c r="AE143" s="45">
        <v>1629</v>
      </c>
      <c r="AF143" s="46">
        <v>0</v>
      </c>
      <c r="AG143" s="47">
        <v>5</v>
      </c>
      <c r="AH143" s="46">
        <v>6</v>
      </c>
      <c r="AI143" s="47">
        <v>37</v>
      </c>
      <c r="AJ143" s="46">
        <v>27</v>
      </c>
      <c r="AK143" s="46">
        <v>23</v>
      </c>
      <c r="AL143" s="45">
        <v>8250</v>
      </c>
      <c r="AM143" s="46">
        <v>100</v>
      </c>
    </row>
    <row r="144" spans="1:39" ht="12.95" customHeight="1" x14ac:dyDescent="0.2">
      <c r="A144" s="18" t="s">
        <v>258</v>
      </c>
      <c r="B144" s="32" t="s">
        <v>8</v>
      </c>
      <c r="C144" s="1" t="s">
        <v>14</v>
      </c>
      <c r="D144" s="1" t="s">
        <v>15</v>
      </c>
      <c r="E144" s="1" t="s">
        <v>41</v>
      </c>
      <c r="F144" s="32" t="s">
        <v>175</v>
      </c>
      <c r="G144" s="2">
        <v>23163</v>
      </c>
      <c r="H144" s="77">
        <f>(G144/N144)</f>
        <v>9.144492696407422</v>
      </c>
      <c r="I144" s="77">
        <f>(G144/P144)</f>
        <v>14.16697247706422</v>
      </c>
      <c r="J144" s="3">
        <v>19</v>
      </c>
      <c r="K144" s="5">
        <v>29</v>
      </c>
      <c r="L144" s="4">
        <v>29</v>
      </c>
      <c r="M144" s="65">
        <f>(K144/L144)</f>
        <v>1</v>
      </c>
      <c r="N144" s="16">
        <v>2533</v>
      </c>
      <c r="O144" s="82">
        <f>(K144/N144)</f>
        <v>1.1448874851954205E-2</v>
      </c>
      <c r="P144" s="17">
        <v>1635</v>
      </c>
      <c r="Q144" s="16">
        <v>7750</v>
      </c>
      <c r="R144" s="65">
        <f>(N144-AJ144)/AJ144</f>
        <v>3.2571428571428571</v>
      </c>
      <c r="S144" s="65">
        <f>(N144-AJ144)</f>
        <v>1938</v>
      </c>
      <c r="T144" s="65">
        <f>(P144-AJ144)</f>
        <v>1040</v>
      </c>
      <c r="U144" s="65">
        <f>(P144-AJ144)/AJ144</f>
        <v>1.7478991596638656</v>
      </c>
      <c r="V144" s="65">
        <f>(K144-AG144)/AG144</f>
        <v>0.20833333333333334</v>
      </c>
      <c r="W144" s="45"/>
      <c r="X144" s="37" t="s">
        <v>258</v>
      </c>
      <c r="Y144" s="37" t="s">
        <v>8</v>
      </c>
      <c r="Z144" s="43" t="s">
        <v>14</v>
      </c>
      <c r="AA144" s="43" t="s">
        <v>15</v>
      </c>
      <c r="AB144" s="43" t="s">
        <v>41</v>
      </c>
      <c r="AC144" s="44" t="s">
        <v>175</v>
      </c>
      <c r="AD144" s="45">
        <v>9119</v>
      </c>
      <c r="AE144" s="45">
        <v>9535</v>
      </c>
      <c r="AF144" s="46">
        <v>5</v>
      </c>
      <c r="AG144" s="47">
        <v>24</v>
      </c>
      <c r="AH144" s="46">
        <v>24</v>
      </c>
      <c r="AI144" s="47">
        <v>125</v>
      </c>
      <c r="AJ144" s="46">
        <v>595</v>
      </c>
      <c r="AK144" s="46">
        <v>308</v>
      </c>
      <c r="AL144" s="45">
        <v>5550</v>
      </c>
      <c r="AM144" s="46">
        <v>350</v>
      </c>
    </row>
    <row r="145" spans="1:39" ht="12.95" customHeight="1" x14ac:dyDescent="0.2">
      <c r="A145" s="18" t="s">
        <v>259</v>
      </c>
      <c r="B145" s="32" t="s">
        <v>8</v>
      </c>
      <c r="C145" s="1" t="s">
        <v>14</v>
      </c>
      <c r="D145" s="1" t="s">
        <v>29</v>
      </c>
      <c r="E145" s="1" t="s">
        <v>94</v>
      </c>
      <c r="F145" s="32" t="s">
        <v>45</v>
      </c>
      <c r="G145" s="2">
        <v>3269</v>
      </c>
      <c r="H145" s="77">
        <f>(G145/N145)</f>
        <v>14.400881057268723</v>
      </c>
      <c r="I145" s="77">
        <f>(G145/P145)</f>
        <v>21.506578947368421</v>
      </c>
      <c r="J145" s="3">
        <v>2</v>
      </c>
      <c r="K145" s="5">
        <v>6</v>
      </c>
      <c r="L145" s="4">
        <v>16</v>
      </c>
      <c r="M145" s="65">
        <f>(K145/L145)</f>
        <v>0.375</v>
      </c>
      <c r="N145" s="5">
        <v>227</v>
      </c>
      <c r="O145" s="82">
        <f>(K145/N145)</f>
        <v>2.643171806167401E-2</v>
      </c>
      <c r="P145" s="4">
        <v>152</v>
      </c>
      <c r="Q145" s="16">
        <v>15560</v>
      </c>
      <c r="R145" s="65">
        <f>(N145-AJ145)/AJ145</f>
        <v>-0.2884012539184953</v>
      </c>
      <c r="S145" s="65">
        <f>(N145-AJ145)</f>
        <v>-92</v>
      </c>
      <c r="T145" s="65">
        <f>(P145-AJ145)</f>
        <v>-167</v>
      </c>
      <c r="U145" s="65">
        <f>(P145-AJ145)/AJ145</f>
        <v>-0.52351097178683381</v>
      </c>
      <c r="V145" s="65">
        <f>(K145-AG145)/AG145</f>
        <v>-0.25</v>
      </c>
      <c r="W145" s="45"/>
      <c r="X145" s="37" t="s">
        <v>441</v>
      </c>
      <c r="Y145" s="37" t="s">
        <v>8</v>
      </c>
      <c r="Z145" s="43" t="s">
        <v>14</v>
      </c>
      <c r="AA145" s="43" t="s">
        <v>15</v>
      </c>
      <c r="AB145" s="43" t="s">
        <v>94</v>
      </c>
      <c r="AC145" s="44" t="s">
        <v>45</v>
      </c>
      <c r="AD145" s="45">
        <v>3389</v>
      </c>
      <c r="AE145" s="45">
        <v>3521</v>
      </c>
      <c r="AF145" s="46">
        <v>1</v>
      </c>
      <c r="AG145" s="47">
        <v>8</v>
      </c>
      <c r="AH145" s="46">
        <v>17</v>
      </c>
      <c r="AI145" s="47">
        <v>53</v>
      </c>
      <c r="AJ145" s="46">
        <v>319</v>
      </c>
      <c r="AK145" s="46">
        <v>250</v>
      </c>
      <c r="AL145" s="45">
        <v>13500</v>
      </c>
      <c r="AM145" s="46">
        <v>50</v>
      </c>
    </row>
    <row r="146" spans="1:39" ht="12.95" customHeight="1" x14ac:dyDescent="0.2">
      <c r="A146" s="18" t="s">
        <v>260</v>
      </c>
      <c r="B146" s="32" t="s">
        <v>8</v>
      </c>
      <c r="C146" s="1" t="s">
        <v>14</v>
      </c>
      <c r="D146" s="1" t="s">
        <v>10</v>
      </c>
      <c r="E146" s="1" t="s">
        <v>212</v>
      </c>
      <c r="F146" s="32" t="s">
        <v>227</v>
      </c>
      <c r="G146" s="3">
        <v>46</v>
      </c>
      <c r="H146" s="77">
        <f>(G146/N146)</f>
        <v>1.9166666666666667</v>
      </c>
      <c r="I146" s="77">
        <f>(G146/P146)</f>
        <v>2.2999999999999998</v>
      </c>
      <c r="J146" s="3">
        <v>0</v>
      </c>
      <c r="K146" s="5">
        <v>3</v>
      </c>
      <c r="L146" s="4">
        <v>3</v>
      </c>
      <c r="M146" s="65">
        <f>(K146/L146)</f>
        <v>1</v>
      </c>
      <c r="N146" s="5">
        <v>24</v>
      </c>
      <c r="O146" s="82">
        <f>(K146/N146)</f>
        <v>0.125</v>
      </c>
      <c r="P146" s="4">
        <v>20</v>
      </c>
      <c r="Q146" s="16">
        <v>6250</v>
      </c>
      <c r="R146" s="65">
        <f>(N146-AJ146)/AJ146</f>
        <v>-0.17241379310344829</v>
      </c>
      <c r="S146" s="65">
        <f>(N146-AJ146)</f>
        <v>-5</v>
      </c>
      <c r="T146" s="65">
        <f>(P146-AJ146)</f>
        <v>-9</v>
      </c>
      <c r="U146" s="65">
        <f>(P146-AJ146)/AJ146</f>
        <v>-0.31034482758620691</v>
      </c>
      <c r="V146" s="65" t="e">
        <f>(K146-AG146)/AG146</f>
        <v>#DIV/0!</v>
      </c>
      <c r="W146" s="45"/>
      <c r="X146" s="37" t="s">
        <v>260</v>
      </c>
      <c r="Y146" s="37" t="s">
        <v>8</v>
      </c>
      <c r="Z146" s="43" t="s">
        <v>14</v>
      </c>
      <c r="AA146" s="43" t="s">
        <v>10</v>
      </c>
      <c r="AB146" s="43" t="s">
        <v>212</v>
      </c>
      <c r="AC146" s="44" t="s">
        <v>45</v>
      </c>
      <c r="AD146" s="46">
        <v>61</v>
      </c>
      <c r="AE146" s="46">
        <v>61</v>
      </c>
      <c r="AF146" s="46">
        <v>0</v>
      </c>
      <c r="AG146" s="47">
        <v>0</v>
      </c>
      <c r="AH146" s="46">
        <v>1</v>
      </c>
      <c r="AI146" s="47">
        <v>0</v>
      </c>
      <c r="AJ146" s="46">
        <v>29</v>
      </c>
      <c r="AK146" s="46">
        <v>26</v>
      </c>
      <c r="AL146" s="45">
        <v>3250</v>
      </c>
      <c r="AM146" s="46">
        <v>850</v>
      </c>
    </row>
    <row r="147" spans="1:39" ht="12.95" customHeight="1" x14ac:dyDescent="0.2">
      <c r="A147" s="18" t="s">
        <v>261</v>
      </c>
      <c r="B147" s="32" t="s">
        <v>8</v>
      </c>
      <c r="C147" s="1" t="s">
        <v>22</v>
      </c>
      <c r="D147" s="1" t="s">
        <v>10</v>
      </c>
      <c r="E147" s="1" t="s">
        <v>84</v>
      </c>
      <c r="F147" s="32" t="s">
        <v>124</v>
      </c>
      <c r="G147" s="2">
        <v>6922</v>
      </c>
      <c r="H147" s="77">
        <f>(G147/N147)</f>
        <v>9.8603988603988597</v>
      </c>
      <c r="I147" s="77">
        <f>(G147/P147)</f>
        <v>15.485458612975391</v>
      </c>
      <c r="J147" s="3">
        <v>8</v>
      </c>
      <c r="K147" s="5">
        <v>14</v>
      </c>
      <c r="L147" s="4">
        <v>23</v>
      </c>
      <c r="M147" s="65">
        <f>(K147/L147)</f>
        <v>0.60869565217391308</v>
      </c>
      <c r="N147" s="5">
        <v>702</v>
      </c>
      <c r="O147" s="82">
        <f>(K147/N147)</f>
        <v>1.9943019943019943E-2</v>
      </c>
      <c r="P147" s="4">
        <v>447</v>
      </c>
      <c r="Q147" s="16">
        <v>12015</v>
      </c>
      <c r="R147" s="65">
        <f>(N147-AJ147)/AJ147</f>
        <v>0.63636363636363635</v>
      </c>
      <c r="S147" s="65">
        <f>(N147-AJ147)</f>
        <v>273</v>
      </c>
      <c r="T147" s="65">
        <f>(P147-AJ147)</f>
        <v>18</v>
      </c>
      <c r="U147" s="65">
        <f>(P147-AJ147)/AJ147</f>
        <v>4.195804195804196E-2</v>
      </c>
      <c r="V147" s="65">
        <f>(K147-AG147)/AG147</f>
        <v>0</v>
      </c>
      <c r="W147" s="45"/>
      <c r="X147" s="37" t="s">
        <v>464</v>
      </c>
      <c r="Y147" s="37" t="s">
        <v>28</v>
      </c>
      <c r="Z147" s="43" t="s">
        <v>22</v>
      </c>
      <c r="AA147" s="43" t="s">
        <v>15</v>
      </c>
      <c r="AB147" s="43" t="s">
        <v>84</v>
      </c>
      <c r="AC147" s="44" t="s">
        <v>124</v>
      </c>
      <c r="AD147" s="45">
        <v>3956</v>
      </c>
      <c r="AE147" s="45">
        <v>4278</v>
      </c>
      <c r="AF147" s="46">
        <v>3</v>
      </c>
      <c r="AG147" s="47">
        <v>14</v>
      </c>
      <c r="AH147" s="46">
        <v>21</v>
      </c>
      <c r="AI147" s="47">
        <v>235</v>
      </c>
      <c r="AJ147" s="46">
        <v>429</v>
      </c>
      <c r="AK147" s="46">
        <v>223</v>
      </c>
      <c r="AL147" s="45">
        <v>12000</v>
      </c>
      <c r="AM147" s="46">
        <v>400</v>
      </c>
    </row>
    <row r="148" spans="1:39" ht="12.95" customHeight="1" x14ac:dyDescent="0.2">
      <c r="A148" s="18" t="s">
        <v>262</v>
      </c>
      <c r="B148" s="32" t="s">
        <v>8</v>
      </c>
      <c r="C148" s="1" t="s">
        <v>22</v>
      </c>
      <c r="D148" s="1" t="s">
        <v>15</v>
      </c>
      <c r="E148" s="1" t="s">
        <v>94</v>
      </c>
      <c r="F148" s="32" t="s">
        <v>263</v>
      </c>
      <c r="G148" s="2">
        <v>2504</v>
      </c>
      <c r="H148" s="77">
        <f>(G148/N148)</f>
        <v>43.929824561403507</v>
      </c>
      <c r="I148" s="77">
        <f>(G148/P148)</f>
        <v>100.16</v>
      </c>
      <c r="J148" s="3">
        <v>30</v>
      </c>
      <c r="K148" s="5">
        <v>5</v>
      </c>
      <c r="L148" s="4">
        <v>5</v>
      </c>
      <c r="M148" s="65">
        <f>(K148/L148)</f>
        <v>1</v>
      </c>
      <c r="N148" s="5">
        <v>57</v>
      </c>
      <c r="O148" s="82">
        <f>(K148/N148)</f>
        <v>8.771929824561403E-2</v>
      </c>
      <c r="P148" s="4">
        <v>25</v>
      </c>
      <c r="Q148" s="16">
        <v>17150</v>
      </c>
      <c r="R148" s="65">
        <f>(N148-AJ148)/AJ148</f>
        <v>-0.46226415094339623</v>
      </c>
      <c r="S148" s="65">
        <f>(N148-AJ148)</f>
        <v>-49</v>
      </c>
      <c r="T148" s="65">
        <f>(P148-AJ148)</f>
        <v>-81</v>
      </c>
      <c r="U148" s="65">
        <f>(P148-AJ148)/AJ148</f>
        <v>-0.76415094339622647</v>
      </c>
      <c r="V148" s="65">
        <f>(K148-AG148)/AG148</f>
        <v>-0.16666666666666666</v>
      </c>
      <c r="W148" s="45"/>
      <c r="X148" s="37" t="s">
        <v>262</v>
      </c>
      <c r="Y148" s="37" t="s">
        <v>8</v>
      </c>
      <c r="Z148" s="43" t="s">
        <v>22</v>
      </c>
      <c r="AA148" s="43" t="s">
        <v>15</v>
      </c>
      <c r="AB148" s="43" t="s">
        <v>94</v>
      </c>
      <c r="AC148" s="44" t="s">
        <v>263</v>
      </c>
      <c r="AD148" s="45">
        <v>2475</v>
      </c>
      <c r="AE148" s="45">
        <v>2628</v>
      </c>
      <c r="AF148" s="46">
        <v>22</v>
      </c>
      <c r="AG148" s="47">
        <v>6</v>
      </c>
      <c r="AH148" s="46">
        <v>11</v>
      </c>
      <c r="AI148" s="47">
        <v>254</v>
      </c>
      <c r="AJ148" s="46">
        <v>106</v>
      </c>
      <c r="AK148" s="46">
        <v>66</v>
      </c>
      <c r="AL148" s="45">
        <v>13800</v>
      </c>
      <c r="AM148" s="46">
        <v>180</v>
      </c>
    </row>
    <row r="149" spans="1:39" ht="12.95" customHeight="1" x14ac:dyDescent="0.2">
      <c r="A149" s="18" t="s">
        <v>264</v>
      </c>
      <c r="B149" s="32" t="s">
        <v>8</v>
      </c>
      <c r="C149" s="1" t="s">
        <v>14</v>
      </c>
      <c r="D149" s="1" t="s">
        <v>15</v>
      </c>
      <c r="E149" s="1" t="s">
        <v>265</v>
      </c>
      <c r="F149" s="32" t="s">
        <v>42</v>
      </c>
      <c r="G149" s="2">
        <v>4824</v>
      </c>
      <c r="H149" s="77">
        <f>(G149/N149)</f>
        <v>62.649350649350652</v>
      </c>
      <c r="I149" s="77">
        <f>(G149/P149)</f>
        <v>84.631578947368425</v>
      </c>
      <c r="J149" s="3">
        <v>0</v>
      </c>
      <c r="K149" s="5">
        <v>12</v>
      </c>
      <c r="L149" s="4">
        <v>16</v>
      </c>
      <c r="M149" s="65">
        <f>(K149/L149)</f>
        <v>0.75</v>
      </c>
      <c r="N149" s="5">
        <v>77</v>
      </c>
      <c r="O149" s="82">
        <f>(K149/N149)</f>
        <v>0.15584415584415584</v>
      </c>
      <c r="P149" s="4">
        <v>57</v>
      </c>
      <c r="Q149" s="16">
        <v>26256</v>
      </c>
      <c r="R149" s="65">
        <f>(N149-AJ149)/AJ149</f>
        <v>-0.50641025641025639</v>
      </c>
      <c r="S149" s="65">
        <f>(N149-AJ149)</f>
        <v>-79</v>
      </c>
      <c r="T149" s="65">
        <f>(P149-AJ149)</f>
        <v>-99</v>
      </c>
      <c r="U149" s="65">
        <f>(P149-AJ149)/AJ149</f>
        <v>-0.63461538461538458</v>
      </c>
      <c r="V149" s="65">
        <f>(K149-AG149)/AG149</f>
        <v>-0.42857142857142855</v>
      </c>
      <c r="W149" s="45"/>
      <c r="X149" s="37" t="s">
        <v>264</v>
      </c>
      <c r="Y149" s="37" t="s">
        <v>466</v>
      </c>
      <c r="Z149" s="43" t="s">
        <v>14</v>
      </c>
      <c r="AA149" s="43" t="s">
        <v>15</v>
      </c>
      <c r="AB149" s="43" t="s">
        <v>265</v>
      </c>
      <c r="AC149" s="44" t="s">
        <v>42</v>
      </c>
      <c r="AD149" s="45">
        <v>4736</v>
      </c>
      <c r="AE149" s="45">
        <v>5346</v>
      </c>
      <c r="AF149" s="46">
        <v>0</v>
      </c>
      <c r="AG149" s="47">
        <v>21</v>
      </c>
      <c r="AH149" s="46">
        <v>35</v>
      </c>
      <c r="AI149" s="47">
        <v>229</v>
      </c>
      <c r="AJ149" s="46">
        <v>156</v>
      </c>
      <c r="AK149" s="46">
        <v>156</v>
      </c>
      <c r="AL149" s="45">
        <v>12586</v>
      </c>
      <c r="AM149" s="45">
        <v>5341</v>
      </c>
    </row>
    <row r="150" spans="1:39" ht="12.95" customHeight="1" x14ac:dyDescent="0.2">
      <c r="A150" s="18" t="s">
        <v>266</v>
      </c>
      <c r="B150" s="32" t="s">
        <v>8</v>
      </c>
      <c r="C150" s="1" t="s">
        <v>22</v>
      </c>
      <c r="D150" s="1" t="s">
        <v>15</v>
      </c>
      <c r="E150" s="1" t="s">
        <v>267</v>
      </c>
      <c r="F150" s="32" t="s">
        <v>42</v>
      </c>
      <c r="G150" s="2">
        <v>6502</v>
      </c>
      <c r="H150" s="77">
        <f>(G150/N150)</f>
        <v>38.702380952380949</v>
      </c>
      <c r="I150" s="77">
        <f>(G150/P150)</f>
        <v>38.702380952380949</v>
      </c>
      <c r="J150" s="3">
        <v>12</v>
      </c>
      <c r="K150" s="5">
        <v>14</v>
      </c>
      <c r="L150" s="4">
        <v>19</v>
      </c>
      <c r="M150" s="65">
        <f>(K150/L150)</f>
        <v>0.73684210526315785</v>
      </c>
      <c r="N150" s="5">
        <v>168</v>
      </c>
      <c r="O150" s="82">
        <f>(K150/N150)</f>
        <v>8.3333333333333329E-2</v>
      </c>
      <c r="P150" s="4">
        <v>168</v>
      </c>
      <c r="Q150" s="16">
        <v>26370</v>
      </c>
      <c r="R150" s="65">
        <f>(N150-AJ150)/AJ150</f>
        <v>0.11258278145695365</v>
      </c>
      <c r="S150" s="65">
        <f>(N150-AJ150)</f>
        <v>17</v>
      </c>
      <c r="T150" s="65">
        <f>(P150-AJ150)</f>
        <v>17</v>
      </c>
      <c r="U150" s="65">
        <f>(P150-AJ150)/AJ150</f>
        <v>0.11258278145695365</v>
      </c>
      <c r="V150" s="65">
        <f>(K150-AG150)/AG150</f>
        <v>7.6923076923076927E-2</v>
      </c>
      <c r="W150" s="45"/>
      <c r="X150" s="37" t="s">
        <v>266</v>
      </c>
      <c r="Y150" s="37" t="s">
        <v>8</v>
      </c>
      <c r="Z150" s="43" t="s">
        <v>22</v>
      </c>
      <c r="AA150" s="43" t="s">
        <v>15</v>
      </c>
      <c r="AB150" s="43" t="s">
        <v>267</v>
      </c>
      <c r="AC150" s="44" t="s">
        <v>42</v>
      </c>
      <c r="AD150" s="45">
        <v>2802</v>
      </c>
      <c r="AE150" s="45">
        <v>3889</v>
      </c>
      <c r="AF150" s="46">
        <v>2</v>
      </c>
      <c r="AG150" s="47">
        <v>13</v>
      </c>
      <c r="AH150" s="46">
        <v>16</v>
      </c>
      <c r="AI150" s="47">
        <v>202</v>
      </c>
      <c r="AJ150" s="46">
        <v>151</v>
      </c>
      <c r="AK150" s="46">
        <v>151</v>
      </c>
      <c r="AL150" s="45">
        <v>17438</v>
      </c>
      <c r="AM150" s="46">
        <v>0</v>
      </c>
    </row>
    <row r="151" spans="1:39" ht="12.95" customHeight="1" x14ac:dyDescent="0.2">
      <c r="A151" s="18" t="s">
        <v>268</v>
      </c>
      <c r="B151" s="32" t="s">
        <v>8</v>
      </c>
      <c r="C151" s="1" t="s">
        <v>22</v>
      </c>
      <c r="D151" s="1" t="s">
        <v>15</v>
      </c>
      <c r="E151" s="1" t="s">
        <v>265</v>
      </c>
      <c r="F151" s="32" t="s">
        <v>124</v>
      </c>
      <c r="G151" s="2">
        <v>3062</v>
      </c>
      <c r="H151" s="77">
        <f>(G151/N151)</f>
        <v>20.550335570469798</v>
      </c>
      <c r="I151" s="77">
        <f>(G151/P151)</f>
        <v>36.023529411764706</v>
      </c>
      <c r="J151" s="3">
        <v>2</v>
      </c>
      <c r="K151" s="5">
        <v>5</v>
      </c>
      <c r="L151" s="4">
        <v>9</v>
      </c>
      <c r="M151" s="65">
        <f>(K151/L151)</f>
        <v>0.55555555555555558</v>
      </c>
      <c r="N151" s="5">
        <v>149</v>
      </c>
      <c r="O151" s="82">
        <f>(K151/N151)</f>
        <v>3.3557046979865772E-2</v>
      </c>
      <c r="P151" s="4">
        <v>85</v>
      </c>
      <c r="Q151" s="16">
        <v>15870</v>
      </c>
      <c r="R151" s="65">
        <f>(N151-AJ151)/AJ151</f>
        <v>-0.27669902912621358</v>
      </c>
      <c r="S151" s="65">
        <f>(N151-AJ151)</f>
        <v>-57</v>
      </c>
      <c r="T151" s="65">
        <f>(P151-AJ151)</f>
        <v>-121</v>
      </c>
      <c r="U151" s="65">
        <f>(P151-AJ151)/AJ151</f>
        <v>-0.58737864077669899</v>
      </c>
      <c r="V151" s="65">
        <f>(K151-AG151)/AG151</f>
        <v>-0.2857142857142857</v>
      </c>
      <c r="W151" s="45"/>
      <c r="X151" s="37" t="s">
        <v>268</v>
      </c>
      <c r="Y151" s="37" t="s">
        <v>8</v>
      </c>
      <c r="Z151" s="43" t="s">
        <v>22</v>
      </c>
      <c r="AA151" s="43" t="s">
        <v>15</v>
      </c>
      <c r="AB151" s="43" t="s">
        <v>265</v>
      </c>
      <c r="AC151" s="44" t="s">
        <v>124</v>
      </c>
      <c r="AD151" s="45">
        <v>3161</v>
      </c>
      <c r="AE151" s="45">
        <v>3320</v>
      </c>
      <c r="AF151" s="46">
        <v>1</v>
      </c>
      <c r="AG151" s="47">
        <v>7</v>
      </c>
      <c r="AH151" s="46">
        <v>14</v>
      </c>
      <c r="AI151" s="47">
        <v>110</v>
      </c>
      <c r="AJ151" s="46">
        <v>206</v>
      </c>
      <c r="AK151" s="46">
        <v>109</v>
      </c>
      <c r="AL151" s="45">
        <v>13600</v>
      </c>
      <c r="AM151" s="46">
        <v>0</v>
      </c>
    </row>
    <row r="152" spans="1:39" ht="12.95" customHeight="1" x14ac:dyDescent="0.2">
      <c r="A152" s="18" t="s">
        <v>269</v>
      </c>
      <c r="B152" s="32" t="s">
        <v>8</v>
      </c>
      <c r="C152" s="1" t="s">
        <v>14</v>
      </c>
      <c r="D152" s="1" t="s">
        <v>14</v>
      </c>
      <c r="E152" s="1" t="s">
        <v>270</v>
      </c>
      <c r="F152" s="32" t="s">
        <v>271</v>
      </c>
      <c r="G152" s="3">
        <v>182</v>
      </c>
      <c r="H152" s="77">
        <f>(G152/N152)</f>
        <v>5.2</v>
      </c>
      <c r="I152" s="77">
        <f>(G152/P152)</f>
        <v>7.9130434782608692</v>
      </c>
      <c r="J152" s="3">
        <v>0</v>
      </c>
      <c r="K152" s="5">
        <v>7</v>
      </c>
      <c r="L152" s="4">
        <v>14</v>
      </c>
      <c r="M152" s="65">
        <f>(K152/L152)</f>
        <v>0.5</v>
      </c>
      <c r="N152" s="5">
        <v>35</v>
      </c>
      <c r="O152" s="82">
        <f>(K152/N152)</f>
        <v>0.2</v>
      </c>
      <c r="P152" s="4">
        <v>23</v>
      </c>
      <c r="Q152" s="16">
        <v>3900</v>
      </c>
      <c r="R152" s="65" t="e">
        <f>(N152-AJ152)/AJ152</f>
        <v>#DIV/0!</v>
      </c>
      <c r="S152" s="65">
        <f>(N152-AJ152)</f>
        <v>35</v>
      </c>
      <c r="T152" s="65">
        <f>(P152-AJ152)</f>
        <v>23</v>
      </c>
      <c r="U152" s="65" t="e">
        <f>(P152-AJ152)/AJ152</f>
        <v>#DIV/0!</v>
      </c>
      <c r="V152" s="65" t="e">
        <f>(K152-AG152)/AG152</f>
        <v>#DIV/0!</v>
      </c>
      <c r="W152" s="45"/>
      <c r="AJ152" s="90"/>
      <c r="AK152" s="90"/>
      <c r="AL152" s="90"/>
      <c r="AM152" s="90"/>
    </row>
    <row r="153" spans="1:39" ht="12.95" customHeight="1" x14ac:dyDescent="0.2">
      <c r="A153" s="18" t="s">
        <v>272</v>
      </c>
      <c r="B153" s="32" t="s">
        <v>8</v>
      </c>
      <c r="C153" s="1" t="s">
        <v>14</v>
      </c>
      <c r="D153" s="1" t="s">
        <v>15</v>
      </c>
      <c r="E153" s="1" t="s">
        <v>273</v>
      </c>
      <c r="F153" s="32" t="s">
        <v>75</v>
      </c>
      <c r="G153" s="2">
        <v>4766</v>
      </c>
      <c r="H153" s="77">
        <f>(G153/N153)</f>
        <v>37.527559055118111</v>
      </c>
      <c r="I153" s="77">
        <f>(G153/P153)</f>
        <v>47.188118811881189</v>
      </c>
      <c r="J153" s="3">
        <v>11</v>
      </c>
      <c r="K153" s="5">
        <v>8</v>
      </c>
      <c r="L153" s="4">
        <v>10</v>
      </c>
      <c r="M153" s="65">
        <f>(K153/L153)</f>
        <v>0.8</v>
      </c>
      <c r="N153" s="5">
        <v>127</v>
      </c>
      <c r="O153" s="82">
        <f>(K153/N153)</f>
        <v>6.2992125984251968E-2</v>
      </c>
      <c r="P153" s="4">
        <v>101</v>
      </c>
      <c r="Q153" s="16">
        <v>15700</v>
      </c>
      <c r="R153" s="65">
        <f>(N153-AJ153)/AJ153</f>
        <v>7.9365079365079361E-3</v>
      </c>
      <c r="S153" s="65">
        <f>(N153-AJ153)</f>
        <v>1</v>
      </c>
      <c r="T153" s="65">
        <f>(P153-AJ153)</f>
        <v>-25</v>
      </c>
      <c r="U153" s="65">
        <f>(P153-AJ153)/AJ153</f>
        <v>-0.1984126984126984</v>
      </c>
      <c r="V153" s="65">
        <f>(K153-AG153)/AG153</f>
        <v>0.14285714285714285</v>
      </c>
      <c r="W153" s="45"/>
      <c r="X153" s="37" t="s">
        <v>272</v>
      </c>
      <c r="Y153" s="37" t="s">
        <v>8</v>
      </c>
      <c r="Z153" s="43" t="s">
        <v>14</v>
      </c>
      <c r="AA153" s="43" t="s">
        <v>15</v>
      </c>
      <c r="AB153" s="43" t="s">
        <v>273</v>
      </c>
      <c r="AC153" s="44" t="s">
        <v>75</v>
      </c>
      <c r="AD153" s="45">
        <v>3543</v>
      </c>
      <c r="AE153" s="45">
        <v>3956</v>
      </c>
      <c r="AF153" s="46">
        <v>9</v>
      </c>
      <c r="AG153" s="47">
        <v>7</v>
      </c>
      <c r="AH153" s="46">
        <v>9</v>
      </c>
      <c r="AI153" s="47">
        <v>115</v>
      </c>
      <c r="AJ153" s="46">
        <v>126</v>
      </c>
      <c r="AK153" s="46">
        <v>84</v>
      </c>
      <c r="AL153" s="45">
        <v>12000</v>
      </c>
      <c r="AM153" s="46">
        <v>0</v>
      </c>
    </row>
    <row r="154" spans="1:39" ht="12.95" customHeight="1" x14ac:dyDescent="0.2">
      <c r="A154" s="18" t="s">
        <v>274</v>
      </c>
      <c r="B154" s="32" t="s">
        <v>8</v>
      </c>
      <c r="C154" s="1" t="s">
        <v>14</v>
      </c>
      <c r="D154" s="1" t="s">
        <v>15</v>
      </c>
      <c r="E154" s="1" t="s">
        <v>41</v>
      </c>
      <c r="F154" s="32" t="s">
        <v>275</v>
      </c>
      <c r="G154" s="2">
        <v>4741</v>
      </c>
      <c r="H154" s="77">
        <f>(G154/N154)</f>
        <v>20.523809523809526</v>
      </c>
      <c r="I154" s="77">
        <f>(G154/P154)</f>
        <v>38.544715447154474</v>
      </c>
      <c r="J154" s="3">
        <v>14</v>
      </c>
      <c r="K154" s="5">
        <v>8</v>
      </c>
      <c r="L154" s="4">
        <v>8</v>
      </c>
      <c r="M154" s="65">
        <f>(K154/L154)</f>
        <v>1</v>
      </c>
      <c r="N154" s="5">
        <v>231</v>
      </c>
      <c r="O154" s="82">
        <f>(K154/N154)</f>
        <v>3.4632034632034632E-2</v>
      </c>
      <c r="P154" s="4">
        <v>123</v>
      </c>
      <c r="Q154" s="16">
        <v>13120</v>
      </c>
      <c r="R154" s="65">
        <f>(N154-AJ154)/AJ154</f>
        <v>-7.5999999999999998E-2</v>
      </c>
      <c r="S154" s="65">
        <f>(N154-AJ154)</f>
        <v>-19</v>
      </c>
      <c r="T154" s="65">
        <f>(P154-AJ154)</f>
        <v>-127</v>
      </c>
      <c r="U154" s="65">
        <f>(P154-AJ154)/AJ154</f>
        <v>-0.50800000000000001</v>
      </c>
      <c r="V154" s="65">
        <f>(K154-AG154)/AG154</f>
        <v>-0.27272727272727271</v>
      </c>
      <c r="W154" s="45"/>
      <c r="X154" s="37" t="s">
        <v>274</v>
      </c>
      <c r="Y154" s="37" t="s">
        <v>8</v>
      </c>
      <c r="Z154" s="43" t="s">
        <v>14</v>
      </c>
      <c r="AA154" s="43" t="s">
        <v>15</v>
      </c>
      <c r="AB154" s="43" t="s">
        <v>41</v>
      </c>
      <c r="AC154" s="44" t="s">
        <v>275</v>
      </c>
      <c r="AD154" s="45">
        <v>3782</v>
      </c>
      <c r="AE154" s="45">
        <v>3983</v>
      </c>
      <c r="AF154" s="46">
        <v>10</v>
      </c>
      <c r="AG154" s="47">
        <v>11</v>
      </c>
      <c r="AH154" s="46">
        <v>17</v>
      </c>
      <c r="AI154" s="47">
        <v>114</v>
      </c>
      <c r="AJ154" s="46">
        <v>250</v>
      </c>
      <c r="AK154" s="46">
        <v>143</v>
      </c>
      <c r="AL154" s="45">
        <v>11020</v>
      </c>
      <c r="AM154" s="46">
        <v>0</v>
      </c>
    </row>
    <row r="155" spans="1:39" ht="12.95" customHeight="1" x14ac:dyDescent="0.2">
      <c r="A155" s="18" t="s">
        <v>276</v>
      </c>
      <c r="B155" s="32" t="s">
        <v>8</v>
      </c>
      <c r="C155" s="1" t="s">
        <v>22</v>
      </c>
      <c r="D155" s="1" t="s">
        <v>62</v>
      </c>
      <c r="E155" s="1" t="s">
        <v>152</v>
      </c>
      <c r="F155" s="32" t="s">
        <v>124</v>
      </c>
      <c r="G155" s="2">
        <v>2276</v>
      </c>
      <c r="H155" s="77">
        <f>(G155/N155)</f>
        <v>35.5625</v>
      </c>
      <c r="I155" s="77">
        <f>(G155/P155)</f>
        <v>39.241379310344826</v>
      </c>
      <c r="J155" s="3">
        <v>0</v>
      </c>
      <c r="K155" s="5">
        <v>3</v>
      </c>
      <c r="L155" s="4">
        <v>11</v>
      </c>
      <c r="M155" s="65">
        <f>(K155/L155)</f>
        <v>0.27272727272727271</v>
      </c>
      <c r="N155" s="5">
        <v>64</v>
      </c>
      <c r="O155" s="82">
        <f>(K155/N155)</f>
        <v>4.6875E-2</v>
      </c>
      <c r="P155" s="4">
        <v>58</v>
      </c>
      <c r="Q155" s="16">
        <v>6566</v>
      </c>
      <c r="R155" s="65" t="e">
        <f>(N155-AJ155)/AJ155</f>
        <v>#DIV/0!</v>
      </c>
      <c r="S155" s="65">
        <f>(N155-AJ155)</f>
        <v>64</v>
      </c>
      <c r="T155" s="65">
        <f>(P155-AJ155)</f>
        <v>58</v>
      </c>
      <c r="U155" s="65" t="e">
        <f>(P155-AJ155)/AJ155</f>
        <v>#DIV/0!</v>
      </c>
      <c r="V155" s="65" t="e">
        <f>(K155-AG155)/AG155</f>
        <v>#DIV/0!</v>
      </c>
      <c r="W155" s="45"/>
      <c r="AJ155" s="90"/>
      <c r="AK155" s="90"/>
      <c r="AL155" s="90"/>
      <c r="AM155" s="90"/>
    </row>
    <row r="156" spans="1:39" ht="12.95" customHeight="1" x14ac:dyDescent="0.2">
      <c r="A156" s="18" t="s">
        <v>277</v>
      </c>
      <c r="B156" s="32" t="s">
        <v>8</v>
      </c>
      <c r="C156" s="1" t="s">
        <v>14</v>
      </c>
      <c r="D156" s="1" t="s">
        <v>62</v>
      </c>
      <c r="E156" s="1" t="s">
        <v>147</v>
      </c>
      <c r="F156" s="32" t="s">
        <v>278</v>
      </c>
      <c r="G156" s="2">
        <v>4764</v>
      </c>
      <c r="H156" s="77">
        <f>(G156/N156)</f>
        <v>37.21875</v>
      </c>
      <c r="I156" s="77">
        <f>(G156/P156)</f>
        <v>58.814814814814817</v>
      </c>
      <c r="J156" s="3">
        <v>22</v>
      </c>
      <c r="K156" s="5">
        <v>7</v>
      </c>
      <c r="L156" s="4">
        <v>12</v>
      </c>
      <c r="M156" s="65">
        <f>(K156/L156)</f>
        <v>0.58333333333333337</v>
      </c>
      <c r="N156" s="5">
        <v>128</v>
      </c>
      <c r="O156" s="82">
        <f>(K156/N156)</f>
        <v>5.46875E-2</v>
      </c>
      <c r="P156" s="4">
        <v>81</v>
      </c>
      <c r="Q156" s="16">
        <v>17060</v>
      </c>
      <c r="R156" s="65">
        <f>(N156-AJ156)/AJ156</f>
        <v>-0.31550802139037432</v>
      </c>
      <c r="S156" s="65">
        <f>(N156-AJ156)</f>
        <v>-59</v>
      </c>
      <c r="T156" s="65">
        <f>(P156-AJ156)</f>
        <v>-106</v>
      </c>
      <c r="U156" s="65">
        <f>(P156-AJ156)/AJ156</f>
        <v>-0.5668449197860963</v>
      </c>
      <c r="V156" s="65">
        <f>(K156-AG156)/AG156</f>
        <v>0</v>
      </c>
      <c r="W156" s="45"/>
      <c r="X156" s="37" t="s">
        <v>277</v>
      </c>
      <c r="Y156" s="37" t="s">
        <v>8</v>
      </c>
      <c r="Z156" s="43" t="s">
        <v>14</v>
      </c>
      <c r="AA156" s="43" t="s">
        <v>62</v>
      </c>
      <c r="AB156" s="43" t="s">
        <v>147</v>
      </c>
      <c r="AC156" s="44" t="s">
        <v>278</v>
      </c>
      <c r="AD156" s="45">
        <v>3778</v>
      </c>
      <c r="AE156" s="45">
        <v>4031</v>
      </c>
      <c r="AF156" s="46">
        <v>10</v>
      </c>
      <c r="AG156" s="47">
        <v>7</v>
      </c>
      <c r="AH156" s="46">
        <v>14</v>
      </c>
      <c r="AI156" s="47">
        <v>176</v>
      </c>
      <c r="AJ156" s="46">
        <v>187</v>
      </c>
      <c r="AK156" s="46">
        <v>120</v>
      </c>
      <c r="AL156" s="45">
        <v>9504</v>
      </c>
      <c r="AM156" s="46">
        <v>792</v>
      </c>
    </row>
    <row r="157" spans="1:39" ht="12.95" customHeight="1" x14ac:dyDescent="0.2">
      <c r="A157" s="18" t="s">
        <v>279</v>
      </c>
      <c r="B157" s="32" t="s">
        <v>8</v>
      </c>
      <c r="C157" s="1" t="s">
        <v>14</v>
      </c>
      <c r="D157" s="1" t="s">
        <v>15</v>
      </c>
      <c r="E157" s="1" t="s">
        <v>280</v>
      </c>
      <c r="F157" s="32" t="s">
        <v>175</v>
      </c>
      <c r="G157" s="2">
        <v>32945</v>
      </c>
      <c r="H157" s="77">
        <f>(G157/N157)</f>
        <v>22.846740638002775</v>
      </c>
      <c r="I157" s="77">
        <f>(G157/P157)</f>
        <v>42.897135416666664</v>
      </c>
      <c r="J157" s="3">
        <v>65</v>
      </c>
      <c r="K157" s="5">
        <v>60</v>
      </c>
      <c r="L157" s="4">
        <v>67</v>
      </c>
      <c r="M157" s="65">
        <f>(K157/L157)</f>
        <v>0.89552238805970152</v>
      </c>
      <c r="N157" s="16">
        <v>1442</v>
      </c>
      <c r="O157" s="82">
        <f>(K157/N157)</f>
        <v>4.1608876560332873E-2</v>
      </c>
      <c r="P157" s="4">
        <v>768</v>
      </c>
      <c r="Q157" s="16">
        <v>7270</v>
      </c>
      <c r="R157" s="65">
        <f>(N157-AJ157)/AJ157</f>
        <v>-9.1367359798361691E-2</v>
      </c>
      <c r="S157" s="65">
        <f>(N157-AJ157)</f>
        <v>-145</v>
      </c>
      <c r="T157" s="65">
        <f>(P157-AJ157)</f>
        <v>-819</v>
      </c>
      <c r="U157" s="65">
        <f>(P157-AJ157)/AJ157</f>
        <v>-0.51606805293005675</v>
      </c>
      <c r="V157" s="65">
        <f>(K157-AG157)/AG157</f>
        <v>-3.2258064516129031E-2</v>
      </c>
      <c r="W157" s="45"/>
      <c r="X157" s="37" t="s">
        <v>279</v>
      </c>
      <c r="Y157" s="37" t="s">
        <v>8</v>
      </c>
      <c r="Z157" s="43" t="s">
        <v>14</v>
      </c>
      <c r="AA157" s="43" t="s">
        <v>15</v>
      </c>
      <c r="AB157" s="43" t="s">
        <v>280</v>
      </c>
      <c r="AC157" s="44" t="s">
        <v>175</v>
      </c>
      <c r="AD157" s="45">
        <v>18505</v>
      </c>
      <c r="AE157" s="45">
        <v>23775</v>
      </c>
      <c r="AF157" s="46">
        <v>57</v>
      </c>
      <c r="AG157" s="47">
        <v>62</v>
      </c>
      <c r="AH157" s="46">
        <v>64</v>
      </c>
      <c r="AI157" s="47">
        <v>283</v>
      </c>
      <c r="AJ157" s="45">
        <v>1587</v>
      </c>
      <c r="AK157" s="45">
        <v>1465</v>
      </c>
      <c r="AL157" s="45">
        <v>4110</v>
      </c>
      <c r="AM157" s="46">
        <v>247</v>
      </c>
    </row>
    <row r="158" spans="1:39" ht="12.95" customHeight="1" x14ac:dyDescent="0.2">
      <c r="A158" s="18" t="s">
        <v>281</v>
      </c>
      <c r="B158" s="32" t="s">
        <v>8</v>
      </c>
      <c r="C158" s="1" t="s">
        <v>14</v>
      </c>
      <c r="D158" s="1" t="s">
        <v>62</v>
      </c>
      <c r="E158" s="1" t="s">
        <v>16</v>
      </c>
      <c r="F158" s="32" t="s">
        <v>45</v>
      </c>
      <c r="G158" s="2">
        <v>4334</v>
      </c>
      <c r="H158" s="77">
        <f>(G158/N158)</f>
        <v>19.176991150442479</v>
      </c>
      <c r="I158" s="77">
        <f>(G158/P158)</f>
        <v>63.735294117647058</v>
      </c>
      <c r="J158" s="3">
        <v>0</v>
      </c>
      <c r="K158" s="5">
        <v>10</v>
      </c>
      <c r="L158" s="4">
        <v>10</v>
      </c>
      <c r="M158" s="65">
        <f>(K158/L158)</f>
        <v>1</v>
      </c>
      <c r="N158" s="5">
        <v>226</v>
      </c>
      <c r="O158" s="82">
        <f>(K158/N158)</f>
        <v>4.4247787610619468E-2</v>
      </c>
      <c r="P158" s="4">
        <v>68</v>
      </c>
      <c r="Q158" s="16">
        <v>15500</v>
      </c>
      <c r="R158" s="65">
        <f>(N158-AJ158)/AJ158</f>
        <v>-0.42051282051282052</v>
      </c>
      <c r="S158" s="65">
        <f>(N158-AJ158)</f>
        <v>-164</v>
      </c>
      <c r="T158" s="65">
        <f>(P158-AJ158)</f>
        <v>-322</v>
      </c>
      <c r="U158" s="65">
        <f>(P158-AJ158)/AJ158</f>
        <v>-0.82564102564102559</v>
      </c>
      <c r="V158" s="65">
        <f>(K158-AG158)/AG158</f>
        <v>0.25</v>
      </c>
      <c r="W158" s="45"/>
      <c r="X158" s="37" t="s">
        <v>281</v>
      </c>
      <c r="Y158" s="37" t="s">
        <v>8</v>
      </c>
      <c r="Z158" s="43" t="s">
        <v>14</v>
      </c>
      <c r="AA158" s="43" t="s">
        <v>62</v>
      </c>
      <c r="AB158" s="43" t="s">
        <v>16</v>
      </c>
      <c r="AC158" s="44" t="s">
        <v>45</v>
      </c>
      <c r="AD158" s="45">
        <v>5112</v>
      </c>
      <c r="AE158" s="45">
        <v>5542</v>
      </c>
      <c r="AF158" s="46">
        <v>0</v>
      </c>
      <c r="AG158" s="47">
        <v>8</v>
      </c>
      <c r="AH158" s="46">
        <v>8</v>
      </c>
      <c r="AI158" s="47">
        <v>0</v>
      </c>
      <c r="AJ158" s="46">
        <v>390</v>
      </c>
      <c r="AK158" s="46">
        <v>207</v>
      </c>
      <c r="AL158" s="45">
        <v>11160</v>
      </c>
      <c r="AM158" s="46">
        <v>400</v>
      </c>
    </row>
    <row r="159" spans="1:39" ht="12.95" customHeight="1" x14ac:dyDescent="0.2">
      <c r="A159" s="18" t="s">
        <v>282</v>
      </c>
      <c r="B159" s="32" t="s">
        <v>8</v>
      </c>
      <c r="C159" s="1" t="s">
        <v>14</v>
      </c>
      <c r="D159" s="1" t="s">
        <v>10</v>
      </c>
      <c r="E159" s="1" t="s">
        <v>26</v>
      </c>
      <c r="F159" s="32" t="s">
        <v>42</v>
      </c>
      <c r="G159" s="2">
        <v>3619</v>
      </c>
      <c r="H159" s="77">
        <f>(G159/N159)</f>
        <v>30.411764705882351</v>
      </c>
      <c r="I159" s="77">
        <f>(G159/P159)</f>
        <v>78.673913043478265</v>
      </c>
      <c r="J159" s="3">
        <v>29</v>
      </c>
      <c r="K159" s="5">
        <v>4</v>
      </c>
      <c r="L159" s="4">
        <v>8</v>
      </c>
      <c r="M159" s="65">
        <f>(K159/L159)</f>
        <v>0.5</v>
      </c>
      <c r="N159" s="5">
        <v>119</v>
      </c>
      <c r="O159" s="82">
        <f>(K159/N159)</f>
        <v>3.3613445378151259E-2</v>
      </c>
      <c r="P159" s="4">
        <v>46</v>
      </c>
      <c r="Q159" s="16">
        <v>8560</v>
      </c>
      <c r="R159" s="65">
        <f>(N159-AJ159)/AJ159</f>
        <v>-0.33519553072625696</v>
      </c>
      <c r="S159" s="65">
        <f>(N159-AJ159)</f>
        <v>-60</v>
      </c>
      <c r="T159" s="65">
        <f>(P159-AJ159)</f>
        <v>-133</v>
      </c>
      <c r="U159" s="65">
        <f>(P159-AJ159)/AJ159</f>
        <v>-0.74301675977653636</v>
      </c>
      <c r="V159" s="65">
        <f>(K159-AG159)/AG159</f>
        <v>0</v>
      </c>
      <c r="W159" s="45"/>
      <c r="X159" s="37" t="s">
        <v>282</v>
      </c>
      <c r="Y159" s="37" t="s">
        <v>8</v>
      </c>
      <c r="Z159" s="43" t="s">
        <v>14</v>
      </c>
      <c r="AA159" s="43" t="s">
        <v>15</v>
      </c>
      <c r="AB159" s="43" t="s">
        <v>26</v>
      </c>
      <c r="AC159" s="44" t="s">
        <v>42</v>
      </c>
      <c r="AD159" s="45">
        <v>2359</v>
      </c>
      <c r="AE159" s="45">
        <v>2618</v>
      </c>
      <c r="AF159" s="46">
        <v>12</v>
      </c>
      <c r="AG159" s="47">
        <v>4</v>
      </c>
      <c r="AH159" s="46">
        <v>10</v>
      </c>
      <c r="AI159" s="47">
        <v>75</v>
      </c>
      <c r="AJ159" s="46">
        <v>179</v>
      </c>
      <c r="AK159" s="46">
        <v>78</v>
      </c>
      <c r="AL159" s="45">
        <v>6272</v>
      </c>
      <c r="AM159" s="46">
        <v>230</v>
      </c>
    </row>
    <row r="160" spans="1:39" ht="12.95" customHeight="1" x14ac:dyDescent="0.2">
      <c r="A160" s="18" t="s">
        <v>283</v>
      </c>
      <c r="B160" s="32" t="s">
        <v>8</v>
      </c>
      <c r="C160" s="1" t="s">
        <v>22</v>
      </c>
      <c r="D160" s="1" t="s">
        <v>15</v>
      </c>
      <c r="E160" s="1" t="s">
        <v>84</v>
      </c>
      <c r="F160" s="32" t="s">
        <v>284</v>
      </c>
      <c r="G160" s="2">
        <v>4825</v>
      </c>
      <c r="H160" s="77">
        <f>(G160/N160)</f>
        <v>17.35611510791367</v>
      </c>
      <c r="I160" s="77">
        <f>(G160/P160)</f>
        <v>39.549180327868854</v>
      </c>
      <c r="J160" s="3">
        <v>0</v>
      </c>
      <c r="K160" s="5">
        <v>8</v>
      </c>
      <c r="L160" s="4">
        <v>8</v>
      </c>
      <c r="M160" s="65">
        <f>(K160/L160)</f>
        <v>1</v>
      </c>
      <c r="N160" s="5">
        <v>278</v>
      </c>
      <c r="O160" s="82">
        <f>(K160/N160)</f>
        <v>2.8776978417266189E-2</v>
      </c>
      <c r="P160" s="4">
        <v>122</v>
      </c>
      <c r="Q160" s="5">
        <v>560</v>
      </c>
      <c r="R160" s="65">
        <f>(N160-AJ160)/AJ160</f>
        <v>0.2930232558139535</v>
      </c>
      <c r="S160" s="65">
        <f>(N160-AJ160)</f>
        <v>63</v>
      </c>
      <c r="T160" s="65">
        <f>(P160-AJ160)</f>
        <v>-93</v>
      </c>
      <c r="U160" s="65">
        <f>(P160-AJ160)/AJ160</f>
        <v>-0.4325581395348837</v>
      </c>
      <c r="V160" s="65">
        <f>(K160-AG160)/AG160</f>
        <v>-0.42857142857142855</v>
      </c>
      <c r="W160" s="46"/>
      <c r="X160" s="37" t="s">
        <v>283</v>
      </c>
      <c r="Y160" s="37" t="s">
        <v>8</v>
      </c>
      <c r="Z160" s="43" t="s">
        <v>22</v>
      </c>
      <c r="AA160" s="43" t="s">
        <v>15</v>
      </c>
      <c r="AB160" s="43" t="s">
        <v>84</v>
      </c>
      <c r="AC160" s="44" t="s">
        <v>284</v>
      </c>
      <c r="AD160" s="45">
        <v>5063</v>
      </c>
      <c r="AE160" s="45">
        <v>5068</v>
      </c>
      <c r="AF160" s="46">
        <v>0</v>
      </c>
      <c r="AG160" s="47">
        <v>14</v>
      </c>
      <c r="AH160" s="46">
        <v>15</v>
      </c>
      <c r="AI160" s="47">
        <v>249</v>
      </c>
      <c r="AJ160" s="46">
        <v>215</v>
      </c>
      <c r="AK160" s="46">
        <v>135</v>
      </c>
      <c r="AL160" s="46">
        <v>0</v>
      </c>
      <c r="AM160" s="46">
        <v>0</v>
      </c>
    </row>
    <row r="161" spans="1:39" ht="12.95" customHeight="1" x14ac:dyDescent="0.2">
      <c r="A161" s="18" t="s">
        <v>285</v>
      </c>
      <c r="B161" s="32" t="s">
        <v>8</v>
      </c>
      <c r="C161" s="1" t="s">
        <v>22</v>
      </c>
      <c r="D161" s="1" t="s">
        <v>10</v>
      </c>
      <c r="E161" s="1" t="s">
        <v>16</v>
      </c>
      <c r="F161" s="32" t="s">
        <v>45</v>
      </c>
      <c r="G161" s="2">
        <v>2103</v>
      </c>
      <c r="H161" s="77">
        <f>(G161/N161)</f>
        <v>10.110576923076923</v>
      </c>
      <c r="I161" s="77">
        <f>(G161/P161)</f>
        <v>17.380165289256198</v>
      </c>
      <c r="J161" s="3">
        <v>5</v>
      </c>
      <c r="K161" s="5">
        <v>7</v>
      </c>
      <c r="L161" s="4">
        <v>9</v>
      </c>
      <c r="M161" s="65">
        <f>(K161/L161)</f>
        <v>0.77777777777777779</v>
      </c>
      <c r="N161" s="5">
        <v>208</v>
      </c>
      <c r="O161" s="82">
        <f>(K161/N161)</f>
        <v>3.3653846153846152E-2</v>
      </c>
      <c r="P161" s="4">
        <v>121</v>
      </c>
      <c r="Q161" s="16">
        <v>14740</v>
      </c>
      <c r="R161" s="65">
        <f>(N161-AJ161)/AJ161</f>
        <v>0.51824817518248179</v>
      </c>
      <c r="S161" s="65">
        <f>(N161-AJ161)</f>
        <v>71</v>
      </c>
      <c r="T161" s="65">
        <f>(P161-AJ161)</f>
        <v>-16</v>
      </c>
      <c r="U161" s="65">
        <f>(P161-AJ161)/AJ161</f>
        <v>-0.11678832116788321</v>
      </c>
      <c r="V161" s="65">
        <f>(K161-AG161)/AG161</f>
        <v>0.16666666666666666</v>
      </c>
      <c r="W161" s="45"/>
      <c r="X161" s="37" t="s">
        <v>467</v>
      </c>
      <c r="Y161" s="37" t="s">
        <v>8</v>
      </c>
      <c r="Z161" s="43" t="s">
        <v>22</v>
      </c>
      <c r="AA161" s="43" t="s">
        <v>10</v>
      </c>
      <c r="AB161" s="43" t="s">
        <v>16</v>
      </c>
      <c r="AC161" s="44" t="s">
        <v>124</v>
      </c>
      <c r="AD161" s="45">
        <v>1509</v>
      </c>
      <c r="AE161" s="45">
        <v>1509</v>
      </c>
      <c r="AF161" s="46">
        <v>2</v>
      </c>
      <c r="AG161" s="47">
        <v>6</v>
      </c>
      <c r="AH161" s="46">
        <v>7</v>
      </c>
      <c r="AI161" s="47">
        <v>141</v>
      </c>
      <c r="AJ161" s="46">
        <v>137</v>
      </c>
      <c r="AK161" s="46">
        <v>105</v>
      </c>
      <c r="AL161" s="45">
        <v>9660</v>
      </c>
      <c r="AM161" s="46">
        <v>812</v>
      </c>
    </row>
    <row r="162" spans="1:39" ht="12.95" customHeight="1" x14ac:dyDescent="0.2">
      <c r="A162" s="18" t="s">
        <v>286</v>
      </c>
      <c r="B162" s="32" t="s">
        <v>8</v>
      </c>
      <c r="C162" s="1" t="s">
        <v>14</v>
      </c>
      <c r="D162" s="1" t="s">
        <v>15</v>
      </c>
      <c r="E162" s="1" t="s">
        <v>84</v>
      </c>
      <c r="F162" s="32" t="s">
        <v>77</v>
      </c>
      <c r="G162" s="2">
        <v>6051</v>
      </c>
      <c r="H162" s="77">
        <f>(G162/N162)</f>
        <v>19.646103896103895</v>
      </c>
      <c r="I162" s="77">
        <f>(G162/P162)</f>
        <v>30.715736040609137</v>
      </c>
      <c r="J162" s="3">
        <v>11</v>
      </c>
      <c r="K162" s="5">
        <v>3</v>
      </c>
      <c r="L162" s="4">
        <v>18</v>
      </c>
      <c r="M162" s="65">
        <f>(K162/L162)</f>
        <v>0.16666666666666666</v>
      </c>
      <c r="N162" s="5">
        <v>308</v>
      </c>
      <c r="O162" s="82">
        <f>(K162/N162)</f>
        <v>9.74025974025974E-3</v>
      </c>
      <c r="P162" s="4">
        <v>197</v>
      </c>
      <c r="Q162" s="16">
        <v>18447</v>
      </c>
      <c r="R162" s="65">
        <f>(N162-AJ162)/AJ162</f>
        <v>1.0533333333333332</v>
      </c>
      <c r="S162" s="65">
        <f>(N162-AJ162)</f>
        <v>158</v>
      </c>
      <c r="T162" s="65">
        <f>(P162-AJ162)</f>
        <v>47</v>
      </c>
      <c r="U162" s="65">
        <f>(P162-AJ162)/AJ162</f>
        <v>0.31333333333333335</v>
      </c>
      <c r="V162" s="65">
        <f>(K162-AG162)/AG162</f>
        <v>-0.25</v>
      </c>
      <c r="W162" s="45"/>
      <c r="X162" s="37" t="s">
        <v>286</v>
      </c>
      <c r="Y162" s="37" t="s">
        <v>8</v>
      </c>
      <c r="Z162" s="43" t="s">
        <v>14</v>
      </c>
      <c r="AA162" s="43" t="s">
        <v>15</v>
      </c>
      <c r="AB162" s="43" t="s">
        <v>84</v>
      </c>
      <c r="AC162" s="44" t="s">
        <v>77</v>
      </c>
      <c r="AD162" s="45">
        <v>2993</v>
      </c>
      <c r="AE162" s="45">
        <v>3815</v>
      </c>
      <c r="AF162" s="46">
        <v>18</v>
      </c>
      <c r="AG162" s="47">
        <v>4</v>
      </c>
      <c r="AH162" s="46">
        <v>17</v>
      </c>
      <c r="AI162" s="47">
        <v>56</v>
      </c>
      <c r="AJ162" s="46">
        <v>150</v>
      </c>
      <c r="AK162" s="46">
        <v>79</v>
      </c>
      <c r="AL162" s="45">
        <v>16380</v>
      </c>
      <c r="AM162" s="46">
        <v>345</v>
      </c>
    </row>
    <row r="163" spans="1:39" ht="12.95" customHeight="1" x14ac:dyDescent="0.2">
      <c r="A163" s="18" t="s">
        <v>287</v>
      </c>
      <c r="B163" s="32" t="s">
        <v>8</v>
      </c>
      <c r="C163" s="1" t="s">
        <v>9</v>
      </c>
      <c r="D163" s="1" t="s">
        <v>15</v>
      </c>
      <c r="E163" s="1" t="s">
        <v>288</v>
      </c>
      <c r="F163" s="32" t="s">
        <v>275</v>
      </c>
      <c r="G163" s="3">
        <v>340</v>
      </c>
      <c r="H163" s="77">
        <f>(G163/N163)</f>
        <v>4.8571428571428568</v>
      </c>
      <c r="I163" s="77">
        <f>(G163/P163)</f>
        <v>6.666666666666667</v>
      </c>
      <c r="J163" s="3">
        <v>0</v>
      </c>
      <c r="K163" s="5">
        <v>11</v>
      </c>
      <c r="L163" s="4">
        <v>13</v>
      </c>
      <c r="M163" s="65">
        <f>(K163/L163)</f>
        <v>0.84615384615384615</v>
      </c>
      <c r="N163" s="5">
        <v>70</v>
      </c>
      <c r="O163" s="82">
        <f>(K163/N163)</f>
        <v>0.15714285714285714</v>
      </c>
      <c r="P163" s="4">
        <v>51</v>
      </c>
      <c r="Q163" s="16">
        <v>9200</v>
      </c>
      <c r="R163" s="65">
        <f>(N163-AJ163)/AJ163</f>
        <v>-0.44444444444444442</v>
      </c>
      <c r="S163" s="65">
        <f>(N163-AJ163)</f>
        <v>-56</v>
      </c>
      <c r="T163" s="65">
        <f>(P163-AJ163)</f>
        <v>-75</v>
      </c>
      <c r="U163" s="65">
        <f>(P163-AJ163)/AJ163</f>
        <v>-0.59523809523809523</v>
      </c>
      <c r="V163" s="65">
        <f>(K163-AG163)/AG163</f>
        <v>0.83333333333333337</v>
      </c>
      <c r="W163" s="45"/>
      <c r="X163" s="37" t="s">
        <v>468</v>
      </c>
      <c r="Y163" s="37" t="s">
        <v>38</v>
      </c>
      <c r="Z163" s="43" t="s">
        <v>9</v>
      </c>
      <c r="AA163" s="43" t="s">
        <v>15</v>
      </c>
      <c r="AB163" s="43" t="s">
        <v>288</v>
      </c>
      <c r="AC163" s="44" t="s">
        <v>275</v>
      </c>
      <c r="AD163" s="46">
        <v>889</v>
      </c>
      <c r="AE163" s="46">
        <v>889</v>
      </c>
      <c r="AF163" s="46">
        <v>0</v>
      </c>
      <c r="AG163" s="47">
        <v>6</v>
      </c>
      <c r="AH163" s="46">
        <v>11</v>
      </c>
      <c r="AI163" s="47">
        <v>133</v>
      </c>
      <c r="AJ163" s="46">
        <v>126</v>
      </c>
      <c r="AK163" s="46">
        <v>106</v>
      </c>
      <c r="AL163" s="45">
        <v>8551</v>
      </c>
      <c r="AM163" s="46">
        <v>204</v>
      </c>
    </row>
    <row r="164" spans="1:39" ht="12.95" customHeight="1" x14ac:dyDescent="0.2">
      <c r="A164" s="18" t="s">
        <v>289</v>
      </c>
      <c r="B164" s="32" t="s">
        <v>8</v>
      </c>
      <c r="C164" s="1" t="s">
        <v>14</v>
      </c>
      <c r="D164" s="1" t="s">
        <v>10</v>
      </c>
      <c r="E164" s="1" t="s">
        <v>52</v>
      </c>
      <c r="F164" s="32" t="s">
        <v>198</v>
      </c>
      <c r="G164" s="2">
        <v>1884</v>
      </c>
      <c r="H164" s="77">
        <f>(G164/N164)</f>
        <v>14.834645669291339</v>
      </c>
      <c r="I164" s="77">
        <f>(G164/P164)</f>
        <v>17.773584905660378</v>
      </c>
      <c r="J164" s="3">
        <v>4</v>
      </c>
      <c r="K164" s="5">
        <v>3</v>
      </c>
      <c r="L164" s="4">
        <v>3</v>
      </c>
      <c r="M164" s="65">
        <f>(K164/L164)</f>
        <v>1</v>
      </c>
      <c r="N164" s="5">
        <v>127</v>
      </c>
      <c r="O164" s="82">
        <f>(K164/N164)</f>
        <v>2.3622047244094488E-2</v>
      </c>
      <c r="P164" s="4">
        <v>106</v>
      </c>
      <c r="Q164" s="16">
        <v>7320</v>
      </c>
      <c r="R164" s="65" t="e">
        <f>(N164-AJ164)/AJ164</f>
        <v>#DIV/0!</v>
      </c>
      <c r="S164" s="65">
        <f>(N164-AJ164)</f>
        <v>127</v>
      </c>
      <c r="T164" s="65">
        <f>(P164-AJ164)</f>
        <v>106</v>
      </c>
      <c r="U164" s="65" t="e">
        <f>(P164-AJ164)/AJ164</f>
        <v>#DIV/0!</v>
      </c>
      <c r="V164" s="65" t="e">
        <f>(K164-AG164)/AG164</f>
        <v>#DIV/0!</v>
      </c>
      <c r="W164" s="45"/>
      <c r="AJ164" s="90"/>
      <c r="AK164" s="90"/>
      <c r="AL164" s="90"/>
      <c r="AM164" s="90"/>
    </row>
    <row r="165" spans="1:39" ht="12.95" customHeight="1" x14ac:dyDescent="0.2">
      <c r="A165" s="18" t="s">
        <v>290</v>
      </c>
      <c r="B165" s="32" t="s">
        <v>8</v>
      </c>
      <c r="C165" s="1" t="s">
        <v>14</v>
      </c>
      <c r="D165" s="1" t="s">
        <v>15</v>
      </c>
      <c r="E165" s="1" t="s">
        <v>280</v>
      </c>
      <c r="F165" s="32" t="s">
        <v>42</v>
      </c>
      <c r="G165" s="2">
        <v>6557</v>
      </c>
      <c r="H165" s="77">
        <f>(G165/N165)</f>
        <v>61.280373831775698</v>
      </c>
      <c r="I165" s="77">
        <f>(G165/P165)</f>
        <v>66.908163265306129</v>
      </c>
      <c r="J165" s="3">
        <v>21</v>
      </c>
      <c r="K165" s="5">
        <v>17</v>
      </c>
      <c r="L165" s="4">
        <v>19</v>
      </c>
      <c r="M165" s="65">
        <f>(K165/L165)</f>
        <v>0.89473684210526316</v>
      </c>
      <c r="N165" s="5">
        <v>107</v>
      </c>
      <c r="O165" s="82">
        <f>(K165/N165)</f>
        <v>0.15887850467289719</v>
      </c>
      <c r="P165" s="4">
        <v>98</v>
      </c>
      <c r="Q165" s="16">
        <v>36334</v>
      </c>
      <c r="R165" s="65">
        <f>(N165-AJ165)/AJ165</f>
        <v>-0.21897810218978103</v>
      </c>
      <c r="S165" s="65">
        <f>(N165-AJ165)</f>
        <v>-30</v>
      </c>
      <c r="T165" s="65">
        <f>(P165-AJ165)</f>
        <v>-39</v>
      </c>
      <c r="U165" s="65">
        <f>(P165-AJ165)/AJ165</f>
        <v>-0.28467153284671531</v>
      </c>
      <c r="V165" s="65">
        <f>(K165-AG165)/AG165</f>
        <v>1.125</v>
      </c>
      <c r="W165" s="45"/>
      <c r="X165" s="37" t="s">
        <v>290</v>
      </c>
      <c r="Y165" s="37" t="s">
        <v>8</v>
      </c>
      <c r="Z165" s="43" t="s">
        <v>14</v>
      </c>
      <c r="AA165" s="43" t="s">
        <v>15</v>
      </c>
      <c r="AB165" s="43" t="s">
        <v>280</v>
      </c>
      <c r="AC165" s="44" t="s">
        <v>42</v>
      </c>
      <c r="AD165" s="45">
        <v>3600</v>
      </c>
      <c r="AE165" s="45">
        <v>4036</v>
      </c>
      <c r="AF165" s="46">
        <v>5</v>
      </c>
      <c r="AG165" s="47">
        <v>8</v>
      </c>
      <c r="AH165" s="46">
        <v>11</v>
      </c>
      <c r="AI165" s="47">
        <v>95</v>
      </c>
      <c r="AJ165" s="46">
        <v>137</v>
      </c>
      <c r="AK165" s="46">
        <v>137</v>
      </c>
      <c r="AL165" s="45">
        <v>17500</v>
      </c>
      <c r="AM165" s="46">
        <v>500</v>
      </c>
    </row>
    <row r="166" spans="1:39" ht="12.95" customHeight="1" x14ac:dyDescent="0.2">
      <c r="A166" s="18" t="s">
        <v>291</v>
      </c>
      <c r="B166" s="32" t="s">
        <v>8</v>
      </c>
      <c r="C166" s="1" t="s">
        <v>9</v>
      </c>
      <c r="D166" s="1" t="s">
        <v>67</v>
      </c>
      <c r="E166" s="1" t="s">
        <v>72</v>
      </c>
      <c r="F166" s="32" t="s">
        <v>200</v>
      </c>
      <c r="G166" s="2">
        <v>1473</v>
      </c>
      <c r="H166" s="77">
        <f>(G166/N166)</f>
        <v>50.793103448275865</v>
      </c>
      <c r="I166" s="77">
        <f>(G166/P166)</f>
        <v>50.793103448275865</v>
      </c>
      <c r="J166" s="3">
        <v>1</v>
      </c>
      <c r="K166" s="5">
        <v>7</v>
      </c>
      <c r="L166" s="4">
        <v>7</v>
      </c>
      <c r="M166" s="65">
        <f>(K166/L166)</f>
        <v>1</v>
      </c>
      <c r="N166" s="5">
        <v>29</v>
      </c>
      <c r="O166" s="82">
        <f>(K166/N166)</f>
        <v>0.2413793103448276</v>
      </c>
      <c r="P166" s="4">
        <v>29</v>
      </c>
      <c r="Q166" s="5">
        <v>0</v>
      </c>
      <c r="R166" s="65" t="e">
        <f>(N166-AJ166)/AJ166</f>
        <v>#DIV/0!</v>
      </c>
      <c r="S166" s="65">
        <f>(N166-AJ166)</f>
        <v>29</v>
      </c>
      <c r="T166" s="65">
        <f>(P166-AJ166)</f>
        <v>29</v>
      </c>
      <c r="U166" s="65" t="e">
        <f>(P166-AJ166)/AJ166</f>
        <v>#DIV/0!</v>
      </c>
      <c r="V166" s="65" t="e">
        <f>(K166-AG166)/AG166</f>
        <v>#DIV/0!</v>
      </c>
      <c r="W166" s="46"/>
      <c r="AJ166" s="90"/>
      <c r="AK166" s="90"/>
      <c r="AL166" s="90"/>
      <c r="AM166" s="90"/>
    </row>
    <row r="167" spans="1:39" ht="12.95" customHeight="1" x14ac:dyDescent="0.2">
      <c r="A167" s="18" t="s">
        <v>292</v>
      </c>
      <c r="B167" s="32" t="s">
        <v>8</v>
      </c>
      <c r="C167" s="1" t="s">
        <v>14</v>
      </c>
      <c r="D167" s="1" t="s">
        <v>23</v>
      </c>
      <c r="E167" s="1" t="s">
        <v>11</v>
      </c>
      <c r="F167" s="32" t="s">
        <v>42</v>
      </c>
      <c r="G167" s="2">
        <v>9023</v>
      </c>
      <c r="H167" s="77">
        <f>(G167/N167)</f>
        <v>49.038043478260867</v>
      </c>
      <c r="I167" s="77">
        <f>(G167/P167)</f>
        <v>64.45</v>
      </c>
      <c r="J167" s="3">
        <v>40</v>
      </c>
      <c r="K167" s="5">
        <v>20</v>
      </c>
      <c r="L167" s="4">
        <v>22</v>
      </c>
      <c r="M167" s="65">
        <f>(K167/L167)</f>
        <v>0.90909090909090906</v>
      </c>
      <c r="N167" s="5">
        <v>184</v>
      </c>
      <c r="O167" s="82">
        <f>(K167/N167)</f>
        <v>0.10869565217391304</v>
      </c>
      <c r="P167" s="4">
        <v>140</v>
      </c>
      <c r="Q167" s="16">
        <v>24090</v>
      </c>
      <c r="R167" s="65">
        <f>(N167-AJ167)/AJ167</f>
        <v>0.36296296296296299</v>
      </c>
      <c r="S167" s="65">
        <f>(N167-AJ167)</f>
        <v>49</v>
      </c>
      <c r="T167" s="65">
        <f>(P167-AJ167)</f>
        <v>5</v>
      </c>
      <c r="U167" s="65">
        <f>(P167-AJ167)/AJ167</f>
        <v>3.7037037037037035E-2</v>
      </c>
      <c r="V167" s="65">
        <f>(K167-AG167)/AG167</f>
        <v>0.66666666666666663</v>
      </c>
      <c r="W167" s="45"/>
      <c r="X167" s="37" t="s">
        <v>292</v>
      </c>
      <c r="Y167" s="37" t="s">
        <v>8</v>
      </c>
      <c r="Z167" s="43" t="s">
        <v>14</v>
      </c>
      <c r="AA167" s="43" t="s">
        <v>15</v>
      </c>
      <c r="AB167" s="43" t="s">
        <v>11</v>
      </c>
      <c r="AC167" s="44" t="s">
        <v>42</v>
      </c>
      <c r="AD167" s="45">
        <v>4075</v>
      </c>
      <c r="AE167" s="45">
        <v>5916</v>
      </c>
      <c r="AF167" s="46">
        <v>19</v>
      </c>
      <c r="AG167" s="47">
        <v>12</v>
      </c>
      <c r="AH167" s="46">
        <v>16</v>
      </c>
      <c r="AI167" s="47">
        <v>109</v>
      </c>
      <c r="AJ167" s="46">
        <v>135</v>
      </c>
      <c r="AK167" s="46">
        <v>92</v>
      </c>
      <c r="AL167" s="45">
        <v>12740</v>
      </c>
      <c r="AM167" s="46">
        <v>480</v>
      </c>
    </row>
    <row r="168" spans="1:39" ht="12.95" customHeight="1" x14ac:dyDescent="0.2">
      <c r="A168" s="18" t="s">
        <v>293</v>
      </c>
      <c r="B168" s="32" t="s">
        <v>38</v>
      </c>
      <c r="C168" s="1" t="s">
        <v>9</v>
      </c>
      <c r="D168" s="1" t="s">
        <v>15</v>
      </c>
      <c r="E168" s="1" t="s">
        <v>294</v>
      </c>
      <c r="F168" s="32" t="s">
        <v>12</v>
      </c>
      <c r="G168" s="3">
        <v>145</v>
      </c>
      <c r="H168" s="77">
        <f>(G168/N168)</f>
        <v>4.833333333333333</v>
      </c>
      <c r="I168" s="77">
        <f>(G168/P168)</f>
        <v>6.3043478260869561</v>
      </c>
      <c r="J168" s="3">
        <v>0</v>
      </c>
      <c r="K168" s="5">
        <v>3</v>
      </c>
      <c r="L168" s="4">
        <v>4</v>
      </c>
      <c r="M168" s="65">
        <f>(K168/L168)</f>
        <v>0.75</v>
      </c>
      <c r="N168" s="5">
        <v>30</v>
      </c>
      <c r="O168" s="82">
        <f>(K168/N168)</f>
        <v>0.1</v>
      </c>
      <c r="P168" s="4">
        <v>23</v>
      </c>
      <c r="Q168" s="16">
        <v>13200</v>
      </c>
      <c r="R168" s="65" t="e">
        <f>(N168-AJ168)/AJ168</f>
        <v>#DIV/0!</v>
      </c>
      <c r="S168" s="65">
        <f>(N168-AJ168)</f>
        <v>30</v>
      </c>
      <c r="T168" s="65">
        <f>(P168-AJ168)</f>
        <v>23</v>
      </c>
      <c r="U168" s="65" t="e">
        <f>(P168-AJ168)/AJ168</f>
        <v>#DIV/0!</v>
      </c>
      <c r="V168" s="65" t="e">
        <f>(K168-AG168)/AG168</f>
        <v>#DIV/0!</v>
      </c>
      <c r="W168" s="45"/>
      <c r="AJ168" s="90"/>
      <c r="AK168" s="90"/>
      <c r="AL168" s="90"/>
      <c r="AM168" s="90"/>
    </row>
    <row r="169" spans="1:39" ht="12.95" customHeight="1" x14ac:dyDescent="0.2">
      <c r="A169" s="18" t="s">
        <v>295</v>
      </c>
      <c r="B169" s="32" t="s">
        <v>8</v>
      </c>
      <c r="C169" s="1" t="s">
        <v>9</v>
      </c>
      <c r="D169" s="1" t="s">
        <v>10</v>
      </c>
      <c r="E169" s="1" t="s">
        <v>294</v>
      </c>
      <c r="F169" s="32" t="s">
        <v>45</v>
      </c>
      <c r="G169" s="2">
        <v>4937</v>
      </c>
      <c r="H169" s="77">
        <f>(G169/N169)</f>
        <v>14.146131805157593</v>
      </c>
      <c r="I169" s="77">
        <f>(G169/P169)</f>
        <v>17.632142857142856</v>
      </c>
      <c r="J169" s="3">
        <v>0</v>
      </c>
      <c r="K169" s="5">
        <v>15</v>
      </c>
      <c r="L169" s="4">
        <v>23</v>
      </c>
      <c r="M169" s="65">
        <f>(K169/L169)</f>
        <v>0.65217391304347827</v>
      </c>
      <c r="N169" s="5">
        <v>349</v>
      </c>
      <c r="O169" s="82">
        <f>(K169/N169)</f>
        <v>4.2979942693409739E-2</v>
      </c>
      <c r="P169" s="4">
        <v>280</v>
      </c>
      <c r="Q169" s="16">
        <v>13920</v>
      </c>
      <c r="R169" s="65">
        <f>(N169-AJ169)/AJ169</f>
        <v>3.2544378698224852E-2</v>
      </c>
      <c r="S169" s="65">
        <f>(N169-AJ169)</f>
        <v>11</v>
      </c>
      <c r="T169" s="65">
        <f>(P169-AJ169)</f>
        <v>-58</v>
      </c>
      <c r="U169" s="65">
        <f>(P169-AJ169)/AJ169</f>
        <v>-0.17159763313609466</v>
      </c>
      <c r="V169" s="65">
        <f>(K169-AG169)/AG169</f>
        <v>-0.16666666666666666</v>
      </c>
      <c r="W169" s="45"/>
      <c r="X169" s="37" t="s">
        <v>469</v>
      </c>
      <c r="Y169" s="37" t="s">
        <v>8</v>
      </c>
      <c r="Z169" s="43" t="s">
        <v>9</v>
      </c>
      <c r="AA169" s="43" t="s">
        <v>10</v>
      </c>
      <c r="AB169" s="43" t="s">
        <v>294</v>
      </c>
      <c r="AC169" s="44" t="s">
        <v>45</v>
      </c>
      <c r="AD169" s="45">
        <v>3775</v>
      </c>
      <c r="AE169" s="45">
        <v>3775</v>
      </c>
      <c r="AF169" s="46">
        <v>0</v>
      </c>
      <c r="AG169" s="47">
        <v>18</v>
      </c>
      <c r="AH169" s="46">
        <v>23</v>
      </c>
      <c r="AI169" s="47">
        <v>86</v>
      </c>
      <c r="AJ169" s="46">
        <v>338</v>
      </c>
      <c r="AK169" s="46">
        <v>211</v>
      </c>
      <c r="AL169" s="45">
        <v>14160</v>
      </c>
      <c r="AM169" s="46">
        <v>420</v>
      </c>
    </row>
    <row r="170" spans="1:39" ht="12.95" customHeight="1" x14ac:dyDescent="0.2">
      <c r="A170" s="18" t="s">
        <v>296</v>
      </c>
      <c r="B170" s="32" t="s">
        <v>8</v>
      </c>
      <c r="C170" s="1" t="s">
        <v>9</v>
      </c>
      <c r="D170" s="1" t="s">
        <v>15</v>
      </c>
      <c r="E170" s="1" t="s">
        <v>30</v>
      </c>
      <c r="F170" s="32" t="s">
        <v>240</v>
      </c>
      <c r="G170" s="2">
        <v>4389</v>
      </c>
      <c r="H170" s="77">
        <f>(G170/N170)</f>
        <v>89.571428571428569</v>
      </c>
      <c r="I170" s="77">
        <f>(G170/P170)</f>
        <v>109.72499999999999</v>
      </c>
      <c r="J170" s="3">
        <v>38</v>
      </c>
      <c r="K170" s="5">
        <v>4</v>
      </c>
      <c r="L170" s="4">
        <v>6</v>
      </c>
      <c r="M170" s="65">
        <f>(K170/L170)</f>
        <v>0.66666666666666663</v>
      </c>
      <c r="N170" s="5">
        <v>49</v>
      </c>
      <c r="O170" s="82">
        <f>(K170/N170)</f>
        <v>8.1632653061224483E-2</v>
      </c>
      <c r="P170" s="4">
        <v>40</v>
      </c>
      <c r="Q170" s="16">
        <v>23135</v>
      </c>
      <c r="R170" s="65">
        <f>(N170-AJ170)/AJ170</f>
        <v>-0.5847457627118644</v>
      </c>
      <c r="S170" s="65">
        <f>(N170-AJ170)</f>
        <v>-69</v>
      </c>
      <c r="T170" s="65">
        <f>(P170-AJ170)</f>
        <v>-78</v>
      </c>
      <c r="U170" s="65">
        <f>(P170-AJ170)/AJ170</f>
        <v>-0.66101694915254239</v>
      </c>
      <c r="V170" s="65">
        <f>(K170-AG170)/AG170</f>
        <v>-0.55555555555555558</v>
      </c>
      <c r="W170" s="45"/>
      <c r="X170" s="37" t="s">
        <v>296</v>
      </c>
      <c r="Y170" s="37" t="s">
        <v>8</v>
      </c>
      <c r="Z170" s="43" t="s">
        <v>14</v>
      </c>
      <c r="AA170" s="43" t="s">
        <v>15</v>
      </c>
      <c r="AB170" s="43" t="s">
        <v>30</v>
      </c>
      <c r="AC170" s="44" t="s">
        <v>240</v>
      </c>
      <c r="AD170" s="45">
        <v>3707</v>
      </c>
      <c r="AE170" s="45">
        <v>3873</v>
      </c>
      <c r="AF170" s="46">
        <v>10</v>
      </c>
      <c r="AG170" s="47">
        <v>9</v>
      </c>
      <c r="AH170" s="46">
        <v>9</v>
      </c>
      <c r="AI170" s="47">
        <v>0</v>
      </c>
      <c r="AJ170" s="46">
        <v>118</v>
      </c>
      <c r="AK170" s="46">
        <v>109</v>
      </c>
      <c r="AL170" s="45">
        <v>12180</v>
      </c>
      <c r="AM170" s="46">
        <v>30</v>
      </c>
    </row>
    <row r="171" spans="1:39" ht="12.95" customHeight="1" x14ac:dyDescent="0.2">
      <c r="A171" s="18" t="s">
        <v>297</v>
      </c>
      <c r="B171" s="32" t="s">
        <v>8</v>
      </c>
      <c r="C171" s="1" t="s">
        <v>14</v>
      </c>
      <c r="D171" s="1" t="s">
        <v>15</v>
      </c>
      <c r="E171" s="1" t="s">
        <v>30</v>
      </c>
      <c r="F171" s="32" t="s">
        <v>45</v>
      </c>
      <c r="G171" s="2">
        <v>7371</v>
      </c>
      <c r="H171" s="77">
        <f>(G171/N171)</f>
        <v>74.454545454545453</v>
      </c>
      <c r="I171" s="77">
        <f>(G171/P171)</f>
        <v>144.52941176470588</v>
      </c>
      <c r="J171" s="3">
        <v>54</v>
      </c>
      <c r="K171" s="5">
        <v>7</v>
      </c>
      <c r="L171" s="4">
        <v>9</v>
      </c>
      <c r="M171" s="65">
        <f>(K171/L171)</f>
        <v>0.77777777777777779</v>
      </c>
      <c r="N171" s="5">
        <v>99</v>
      </c>
      <c r="O171" s="82">
        <f>(K171/N171)</f>
        <v>7.0707070707070704E-2</v>
      </c>
      <c r="P171" s="4">
        <v>51</v>
      </c>
      <c r="Q171" s="16">
        <v>20291</v>
      </c>
      <c r="R171" s="65">
        <f>(N171-AJ171)/AJ171</f>
        <v>-0.484375</v>
      </c>
      <c r="S171" s="65">
        <f>(N171-AJ171)</f>
        <v>-93</v>
      </c>
      <c r="T171" s="65">
        <f>(P171-AJ171)</f>
        <v>-141</v>
      </c>
      <c r="U171" s="65">
        <f>(P171-AJ171)/AJ171</f>
        <v>-0.734375</v>
      </c>
      <c r="V171" s="65">
        <f>(K171-AG171)/AG171</f>
        <v>-0.41666666666666669</v>
      </c>
      <c r="W171" s="45"/>
      <c r="X171" s="37" t="s">
        <v>297</v>
      </c>
      <c r="Y171" s="37" t="s">
        <v>8</v>
      </c>
      <c r="Z171" s="43" t="s">
        <v>14</v>
      </c>
      <c r="AA171" s="43" t="s">
        <v>15</v>
      </c>
      <c r="AB171" s="43" t="s">
        <v>30</v>
      </c>
      <c r="AC171" s="44" t="s">
        <v>45</v>
      </c>
      <c r="AD171" s="45">
        <v>7637</v>
      </c>
      <c r="AE171" s="45">
        <v>8978</v>
      </c>
      <c r="AF171" s="46">
        <v>39</v>
      </c>
      <c r="AG171" s="47">
        <v>12</v>
      </c>
      <c r="AH171" s="46">
        <v>21</v>
      </c>
      <c r="AI171" s="47">
        <v>0</v>
      </c>
      <c r="AJ171" s="46">
        <v>192</v>
      </c>
      <c r="AK171" s="46">
        <v>157</v>
      </c>
      <c r="AL171" s="45">
        <v>17280</v>
      </c>
      <c r="AM171" s="46">
        <v>190</v>
      </c>
    </row>
    <row r="172" spans="1:39" ht="12.95" customHeight="1" x14ac:dyDescent="0.2">
      <c r="A172" s="18" t="s">
        <v>298</v>
      </c>
      <c r="B172" s="32" t="s">
        <v>8</v>
      </c>
      <c r="C172" s="1" t="s">
        <v>9</v>
      </c>
      <c r="D172" s="1" t="s">
        <v>10</v>
      </c>
      <c r="E172" s="1" t="s">
        <v>70</v>
      </c>
      <c r="F172" s="32" t="s">
        <v>45</v>
      </c>
      <c r="G172" s="3">
        <v>488</v>
      </c>
      <c r="H172" s="77">
        <f>(G172/N172)</f>
        <v>5.0309278350515463</v>
      </c>
      <c r="I172" s="77">
        <f>(G172/P172)</f>
        <v>6.0246913580246915</v>
      </c>
      <c r="J172" s="3">
        <v>0</v>
      </c>
      <c r="K172" s="5">
        <v>8</v>
      </c>
      <c r="L172" s="4">
        <v>8</v>
      </c>
      <c r="M172" s="65">
        <f>(K172/L172)</f>
        <v>1</v>
      </c>
      <c r="N172" s="5">
        <v>97</v>
      </c>
      <c r="O172" s="82">
        <f>(K172/N172)</f>
        <v>8.247422680412371E-2</v>
      </c>
      <c r="P172" s="4">
        <v>81</v>
      </c>
      <c r="Q172" s="16">
        <v>14516</v>
      </c>
      <c r="R172" s="65" t="e">
        <f>(N172-AJ172)/AJ172</f>
        <v>#DIV/0!</v>
      </c>
      <c r="S172" s="65">
        <f>(N172-AJ172)</f>
        <v>97</v>
      </c>
      <c r="T172" s="65">
        <f>(P172-AJ172)</f>
        <v>81</v>
      </c>
      <c r="U172" s="65" t="e">
        <f>(P172-AJ172)/AJ172</f>
        <v>#DIV/0!</v>
      </c>
      <c r="V172" s="65" t="e">
        <f>(K172-AG172)/AG172</f>
        <v>#DIV/0!</v>
      </c>
      <c r="W172" s="45"/>
      <c r="AJ172" s="90"/>
      <c r="AK172" s="90"/>
      <c r="AL172" s="90"/>
      <c r="AM172" s="90"/>
    </row>
    <row r="173" spans="1:39" ht="12.95" customHeight="1" x14ac:dyDescent="0.2">
      <c r="A173" s="18" t="s">
        <v>299</v>
      </c>
      <c r="B173" s="32" t="s">
        <v>8</v>
      </c>
      <c r="C173" s="1" t="s">
        <v>9</v>
      </c>
      <c r="D173" s="1" t="s">
        <v>15</v>
      </c>
      <c r="E173" s="1" t="s">
        <v>94</v>
      </c>
      <c r="F173" s="32" t="s">
        <v>77</v>
      </c>
      <c r="G173" s="2">
        <v>2313</v>
      </c>
      <c r="H173" s="77">
        <f>(G173/N173)</f>
        <v>10.418918918918919</v>
      </c>
      <c r="I173" s="77">
        <f>(G173/P173)</f>
        <v>16.521428571428572</v>
      </c>
      <c r="J173" s="3">
        <v>18</v>
      </c>
      <c r="K173" s="5">
        <v>6</v>
      </c>
      <c r="L173" s="4">
        <v>8</v>
      </c>
      <c r="M173" s="65">
        <f>(K173/L173)</f>
        <v>0.75</v>
      </c>
      <c r="N173" s="5">
        <v>222</v>
      </c>
      <c r="O173" s="82">
        <f>(K173/N173)</f>
        <v>2.7027027027027029E-2</v>
      </c>
      <c r="P173" s="4">
        <v>140</v>
      </c>
      <c r="Q173" s="16">
        <v>14322</v>
      </c>
      <c r="R173" s="65">
        <f>(N173-AJ173)/AJ173</f>
        <v>-0.39178082191780822</v>
      </c>
      <c r="S173" s="65">
        <f>(N173-AJ173)</f>
        <v>-143</v>
      </c>
      <c r="T173" s="65">
        <f>(P173-AJ173)</f>
        <v>-225</v>
      </c>
      <c r="U173" s="65">
        <f>(P173-AJ173)/AJ173</f>
        <v>-0.61643835616438358</v>
      </c>
      <c r="V173" s="65">
        <f>(K173-AG173)/AG173</f>
        <v>-0.53846153846153844</v>
      </c>
      <c r="W173" s="45"/>
      <c r="X173" s="37" t="s">
        <v>299</v>
      </c>
      <c r="Y173" s="37" t="s">
        <v>8</v>
      </c>
      <c r="Z173" s="43" t="s">
        <v>14</v>
      </c>
      <c r="AA173" s="43" t="s">
        <v>67</v>
      </c>
      <c r="AB173" s="43" t="s">
        <v>94</v>
      </c>
      <c r="AC173" s="44" t="s">
        <v>77</v>
      </c>
      <c r="AD173" s="45">
        <v>5070</v>
      </c>
      <c r="AE173" s="45">
        <v>5242</v>
      </c>
      <c r="AF173" s="46">
        <v>10</v>
      </c>
      <c r="AG173" s="47">
        <v>13</v>
      </c>
      <c r="AH173" s="46">
        <v>21</v>
      </c>
      <c r="AI173" s="47">
        <v>134</v>
      </c>
      <c r="AJ173" s="46">
        <v>365</v>
      </c>
      <c r="AK173" s="46">
        <v>247</v>
      </c>
      <c r="AL173" s="45">
        <v>14520</v>
      </c>
      <c r="AM173" s="46">
        <v>0</v>
      </c>
    </row>
    <row r="174" spans="1:39" ht="12.95" customHeight="1" x14ac:dyDescent="0.2">
      <c r="A174" s="18" t="s">
        <v>300</v>
      </c>
      <c r="B174" s="32" t="s">
        <v>8</v>
      </c>
      <c r="C174" s="1" t="s">
        <v>14</v>
      </c>
      <c r="D174" s="1" t="s">
        <v>67</v>
      </c>
      <c r="E174" s="1" t="s">
        <v>47</v>
      </c>
      <c r="F174" s="32" t="s">
        <v>301</v>
      </c>
      <c r="G174" s="2">
        <v>2561</v>
      </c>
      <c r="H174" s="77">
        <f>(G174/N174)</f>
        <v>12.805</v>
      </c>
      <c r="I174" s="77">
        <f>(G174/P174)</f>
        <v>23.712962962962962</v>
      </c>
      <c r="J174" s="3">
        <v>0</v>
      </c>
      <c r="K174" s="5">
        <v>4</v>
      </c>
      <c r="L174" s="4">
        <v>4</v>
      </c>
      <c r="M174" s="65">
        <f>(K174/L174)</f>
        <v>1</v>
      </c>
      <c r="N174" s="5">
        <v>200</v>
      </c>
      <c r="O174" s="82">
        <f>(K174/N174)</f>
        <v>0.02</v>
      </c>
      <c r="P174" s="4">
        <v>108</v>
      </c>
      <c r="Q174" s="16">
        <v>16600</v>
      </c>
      <c r="R174" s="65">
        <f>(N174-AJ174)/AJ174</f>
        <v>0.39860139860139859</v>
      </c>
      <c r="S174" s="65">
        <f>(N174-AJ174)</f>
        <v>57</v>
      </c>
      <c r="T174" s="65">
        <f>(P174-AJ174)</f>
        <v>-35</v>
      </c>
      <c r="U174" s="65">
        <f>(P174-AJ174)/AJ174</f>
        <v>-0.24475524475524477</v>
      </c>
      <c r="V174" s="65">
        <f>(K174-AG174)/AG174</f>
        <v>0</v>
      </c>
      <c r="W174" s="45"/>
      <c r="X174" s="37" t="s">
        <v>300</v>
      </c>
      <c r="Y174" s="37" t="s">
        <v>8</v>
      </c>
      <c r="Z174" s="43" t="s">
        <v>14</v>
      </c>
      <c r="AA174" s="43" t="s">
        <v>67</v>
      </c>
      <c r="AB174" s="43" t="s">
        <v>47</v>
      </c>
      <c r="AC174" s="44" t="s">
        <v>301</v>
      </c>
      <c r="AD174" s="45">
        <v>1999</v>
      </c>
      <c r="AE174" s="45">
        <v>1999</v>
      </c>
      <c r="AF174" s="46">
        <v>0</v>
      </c>
      <c r="AG174" s="47">
        <v>4</v>
      </c>
      <c r="AH174" s="46">
        <v>18</v>
      </c>
      <c r="AI174" s="47">
        <v>37</v>
      </c>
      <c r="AJ174" s="46">
        <v>143</v>
      </c>
      <c r="AK174" s="46">
        <v>112</v>
      </c>
      <c r="AL174" s="45">
        <v>10500</v>
      </c>
      <c r="AM174" s="46">
        <v>150</v>
      </c>
    </row>
    <row r="175" spans="1:39" ht="12.95" customHeight="1" x14ac:dyDescent="0.2">
      <c r="A175" s="18" t="s">
        <v>302</v>
      </c>
      <c r="B175" s="32" t="s">
        <v>8</v>
      </c>
      <c r="C175" s="1" t="s">
        <v>14</v>
      </c>
      <c r="D175" s="1" t="s">
        <v>15</v>
      </c>
      <c r="E175" s="1" t="s">
        <v>156</v>
      </c>
      <c r="F175" s="32" t="s">
        <v>303</v>
      </c>
      <c r="G175" s="2">
        <v>4398</v>
      </c>
      <c r="H175" s="77">
        <f>(G175/N175)</f>
        <v>11.728</v>
      </c>
      <c r="I175" s="77">
        <f>(G175/P175)</f>
        <v>20.745283018867923</v>
      </c>
      <c r="J175" s="3">
        <v>19</v>
      </c>
      <c r="K175" s="5">
        <v>15</v>
      </c>
      <c r="L175" s="4">
        <v>23</v>
      </c>
      <c r="M175" s="65">
        <f>(K175/L175)</f>
        <v>0.65217391304347827</v>
      </c>
      <c r="N175" s="5">
        <v>375</v>
      </c>
      <c r="O175" s="82">
        <f>(K175/N175)</f>
        <v>0.04</v>
      </c>
      <c r="P175" s="4">
        <v>212</v>
      </c>
      <c r="Q175" s="16">
        <v>13016</v>
      </c>
      <c r="R175" s="65">
        <f>(N175-AJ175)/AJ175</f>
        <v>1.1929824561403508</v>
      </c>
      <c r="S175" s="65">
        <f>(N175-AJ175)</f>
        <v>204</v>
      </c>
      <c r="T175" s="65">
        <f>(P175-AJ175)</f>
        <v>41</v>
      </c>
      <c r="U175" s="65">
        <f>(P175-AJ175)/AJ175</f>
        <v>0.23976608187134502</v>
      </c>
      <c r="V175" s="65">
        <f>(K175-AG175)/AG175</f>
        <v>0.25</v>
      </c>
      <c r="W175" s="45"/>
      <c r="X175" s="37" t="s">
        <v>302</v>
      </c>
      <c r="Y175" s="37" t="s">
        <v>8</v>
      </c>
      <c r="Z175" s="43" t="s">
        <v>14</v>
      </c>
      <c r="AA175" s="43" t="s">
        <v>15</v>
      </c>
      <c r="AB175" s="43" t="s">
        <v>156</v>
      </c>
      <c r="AC175" s="44" t="s">
        <v>303</v>
      </c>
      <c r="AD175" s="45">
        <v>3896</v>
      </c>
      <c r="AE175" s="45">
        <v>3927</v>
      </c>
      <c r="AF175" s="46">
        <v>14</v>
      </c>
      <c r="AG175" s="47">
        <v>12</v>
      </c>
      <c r="AH175" s="46">
        <v>19</v>
      </c>
      <c r="AI175" s="47">
        <v>34</v>
      </c>
      <c r="AJ175" s="46">
        <v>171</v>
      </c>
      <c r="AK175" s="46">
        <v>101</v>
      </c>
      <c r="AL175" s="45">
        <v>12427</v>
      </c>
      <c r="AM175" s="46">
        <v>208</v>
      </c>
    </row>
    <row r="176" spans="1:39" ht="12.95" customHeight="1" x14ac:dyDescent="0.2">
      <c r="A176" s="20" t="s">
        <v>304</v>
      </c>
      <c r="B176" s="33" t="s">
        <v>8</v>
      </c>
      <c r="C176" s="11" t="s">
        <v>9</v>
      </c>
      <c r="D176" s="11" t="s">
        <v>15</v>
      </c>
      <c r="E176" s="11" t="s">
        <v>11</v>
      </c>
      <c r="F176" s="33" t="s">
        <v>88</v>
      </c>
      <c r="G176" s="12">
        <v>18562</v>
      </c>
      <c r="H176" s="78">
        <f>(G176/N176)</f>
        <v>58.926984126984124</v>
      </c>
      <c r="I176" s="78">
        <f>(G176/P176)</f>
        <v>90.990196078431367</v>
      </c>
      <c r="J176" s="13">
        <v>248</v>
      </c>
      <c r="K176" s="15">
        <v>25</v>
      </c>
      <c r="L176" s="14">
        <v>28</v>
      </c>
      <c r="M176" s="75">
        <f>(K176/L176)</f>
        <v>0.8928571428571429</v>
      </c>
      <c r="N176" s="15">
        <v>315</v>
      </c>
      <c r="O176" s="83">
        <f>(K176/N176)</f>
        <v>7.9365079365079361E-2</v>
      </c>
      <c r="P176" s="14">
        <v>204</v>
      </c>
      <c r="Q176" s="22">
        <v>23429</v>
      </c>
      <c r="R176" s="65">
        <f>(N176-AJ176)/AJ176</f>
        <v>-0.25531914893617019</v>
      </c>
      <c r="S176" s="65">
        <f>(N176-AJ176)</f>
        <v>-108</v>
      </c>
      <c r="T176" s="65">
        <f>(P176-AJ176)</f>
        <v>-219</v>
      </c>
      <c r="U176" s="65">
        <f>(P176-AJ176)/AJ176</f>
        <v>-0.51773049645390068</v>
      </c>
      <c r="V176" s="65">
        <f>(K176-AG176)/AG176</f>
        <v>-0.10714285714285714</v>
      </c>
      <c r="W176" s="45"/>
      <c r="X176" s="37" t="s">
        <v>304</v>
      </c>
      <c r="Y176" s="37" t="s">
        <v>8</v>
      </c>
      <c r="Z176" s="43" t="s">
        <v>9</v>
      </c>
      <c r="AA176" s="43" t="s">
        <v>15</v>
      </c>
      <c r="AB176" s="43" t="s">
        <v>11</v>
      </c>
      <c r="AC176" s="44" t="s">
        <v>88</v>
      </c>
      <c r="AD176" s="45">
        <v>16766</v>
      </c>
      <c r="AE176" s="45">
        <v>16766</v>
      </c>
      <c r="AF176" s="46">
        <v>184</v>
      </c>
      <c r="AG176" s="47">
        <v>28</v>
      </c>
      <c r="AH176" s="46">
        <v>33</v>
      </c>
      <c r="AI176" s="47">
        <v>372</v>
      </c>
      <c r="AJ176" s="46">
        <v>423</v>
      </c>
      <c r="AK176" s="46">
        <v>318</v>
      </c>
      <c r="AL176" s="45">
        <v>12793</v>
      </c>
      <c r="AM176" s="45">
        <v>3674</v>
      </c>
    </row>
    <row r="177" spans="1:39" ht="12.95" customHeight="1" x14ac:dyDescent="0.2">
      <c r="A177" s="19" t="s">
        <v>305</v>
      </c>
      <c r="B177" s="31" t="s">
        <v>8</v>
      </c>
      <c r="C177" s="6" t="s">
        <v>14</v>
      </c>
      <c r="D177" s="6" t="s">
        <v>15</v>
      </c>
      <c r="E177" s="6" t="s">
        <v>294</v>
      </c>
      <c r="F177" s="31" t="s">
        <v>92</v>
      </c>
      <c r="G177" s="7">
        <v>6651</v>
      </c>
      <c r="H177" s="76">
        <f>(G177/N177)</f>
        <v>39.355029585798817</v>
      </c>
      <c r="I177" s="76">
        <f>(G177/P177)</f>
        <v>82.111111111111114</v>
      </c>
      <c r="J177" s="8">
        <v>117</v>
      </c>
      <c r="K177" s="10">
        <v>10</v>
      </c>
      <c r="L177" s="9">
        <v>11</v>
      </c>
      <c r="M177" s="74">
        <f>(K177/L177)</f>
        <v>0.90909090909090906</v>
      </c>
      <c r="N177" s="10">
        <v>169</v>
      </c>
      <c r="O177" s="81">
        <f>(K177/N177)</f>
        <v>5.9171597633136092E-2</v>
      </c>
      <c r="P177" s="9">
        <v>81</v>
      </c>
      <c r="Q177" s="21">
        <v>11246</v>
      </c>
      <c r="R177" s="65">
        <f>(N177-AJ177)/AJ177</f>
        <v>0.16551724137931034</v>
      </c>
      <c r="S177" s="65">
        <f>(N177-AJ177)</f>
        <v>24</v>
      </c>
      <c r="T177" s="65">
        <f>(P177-AJ177)</f>
        <v>-64</v>
      </c>
      <c r="U177" s="65">
        <f>(P177-AJ177)/AJ177</f>
        <v>-0.44137931034482758</v>
      </c>
      <c r="V177" s="65">
        <f>(K177-AG177)/AG177</f>
        <v>0</v>
      </c>
      <c r="W177" s="45"/>
      <c r="X177" s="37" t="s">
        <v>305</v>
      </c>
      <c r="Y177" s="37" t="s">
        <v>8</v>
      </c>
      <c r="Z177" s="43" t="s">
        <v>14</v>
      </c>
      <c r="AA177" s="43" t="s">
        <v>15</v>
      </c>
      <c r="AB177" s="43" t="s">
        <v>294</v>
      </c>
      <c r="AC177" s="44" t="s">
        <v>92</v>
      </c>
      <c r="AD177" s="45">
        <v>4782</v>
      </c>
      <c r="AE177" s="45">
        <v>4782</v>
      </c>
      <c r="AF177" s="46">
        <v>39</v>
      </c>
      <c r="AG177" s="47">
        <v>10</v>
      </c>
      <c r="AH177" s="46">
        <v>13</v>
      </c>
      <c r="AI177" s="47">
        <v>103</v>
      </c>
      <c r="AJ177" s="46">
        <v>145</v>
      </c>
      <c r="AK177" s="46">
        <v>88</v>
      </c>
      <c r="AL177" s="45">
        <v>12429</v>
      </c>
      <c r="AM177" s="46">
        <v>430</v>
      </c>
    </row>
    <row r="178" spans="1:39" ht="12.95" customHeight="1" x14ac:dyDescent="0.2">
      <c r="A178" s="18" t="s">
        <v>306</v>
      </c>
      <c r="B178" s="32" t="s">
        <v>8</v>
      </c>
      <c r="C178" s="1" t="s">
        <v>14</v>
      </c>
      <c r="D178" s="1" t="s">
        <v>15</v>
      </c>
      <c r="E178" s="1" t="s">
        <v>189</v>
      </c>
      <c r="F178" s="32" t="s">
        <v>45</v>
      </c>
      <c r="G178" s="2">
        <v>5310</v>
      </c>
      <c r="H178" s="77">
        <f>(G178/N178)</f>
        <v>19.309090909090909</v>
      </c>
      <c r="I178" s="77">
        <f>(G178/P178)</f>
        <v>23.289473684210527</v>
      </c>
      <c r="J178" s="3">
        <v>1</v>
      </c>
      <c r="K178" s="5">
        <v>6</v>
      </c>
      <c r="L178" s="4">
        <v>21</v>
      </c>
      <c r="M178" s="65">
        <f>(K178/L178)</f>
        <v>0.2857142857142857</v>
      </c>
      <c r="N178" s="5">
        <v>275</v>
      </c>
      <c r="O178" s="82">
        <f>(K178/N178)</f>
        <v>2.181818181818182E-2</v>
      </c>
      <c r="P178" s="4">
        <v>228</v>
      </c>
      <c r="Q178" s="16">
        <v>9650</v>
      </c>
      <c r="R178" s="65">
        <f>(N178-AJ178)/AJ178</f>
        <v>0.32211538461538464</v>
      </c>
      <c r="S178" s="65">
        <f>(N178-AJ178)</f>
        <v>67</v>
      </c>
      <c r="T178" s="65">
        <f>(P178-AJ178)</f>
        <v>20</v>
      </c>
      <c r="U178" s="65">
        <f>(P178-AJ178)/AJ178</f>
        <v>9.6153846153846159E-2</v>
      </c>
      <c r="V178" s="65">
        <f>(K178-AG178)/AG178</f>
        <v>-0.14285714285714285</v>
      </c>
      <c r="W178" s="45"/>
      <c r="X178" s="37" t="s">
        <v>306</v>
      </c>
      <c r="Y178" s="37" t="s">
        <v>8</v>
      </c>
      <c r="Z178" s="43" t="s">
        <v>14</v>
      </c>
      <c r="AA178" s="43" t="s">
        <v>15</v>
      </c>
      <c r="AB178" s="43" t="s">
        <v>189</v>
      </c>
      <c r="AC178" s="44" t="s">
        <v>45</v>
      </c>
      <c r="AD178" s="45">
        <v>4089</v>
      </c>
      <c r="AE178" s="45">
        <v>4919</v>
      </c>
      <c r="AF178" s="46">
        <v>2</v>
      </c>
      <c r="AG178" s="47">
        <v>7</v>
      </c>
      <c r="AH178" s="46">
        <v>9</v>
      </c>
      <c r="AI178" s="47">
        <v>49</v>
      </c>
      <c r="AJ178" s="46">
        <v>208</v>
      </c>
      <c r="AK178" s="46">
        <v>99</v>
      </c>
      <c r="AL178" s="45">
        <v>13473</v>
      </c>
      <c r="AM178" s="46">
        <v>180</v>
      </c>
    </row>
    <row r="179" spans="1:39" ht="12.95" customHeight="1" x14ac:dyDescent="0.2">
      <c r="A179" s="18" t="s">
        <v>307</v>
      </c>
      <c r="B179" s="32" t="s">
        <v>8</v>
      </c>
      <c r="C179" s="1" t="s">
        <v>14</v>
      </c>
      <c r="D179" s="1" t="s">
        <v>15</v>
      </c>
      <c r="E179" s="1" t="s">
        <v>94</v>
      </c>
      <c r="F179" s="32" t="s">
        <v>58</v>
      </c>
      <c r="G179" s="2">
        <v>13592</v>
      </c>
      <c r="H179" s="77">
        <f>(G179/N179)</f>
        <v>56.633333333333333</v>
      </c>
      <c r="I179" s="77">
        <f>(G179/P179)</f>
        <v>98.492753623188406</v>
      </c>
      <c r="J179" s="3">
        <v>262</v>
      </c>
      <c r="K179" s="5">
        <v>13</v>
      </c>
      <c r="L179" s="4">
        <v>21</v>
      </c>
      <c r="M179" s="65">
        <f>(K179/L179)</f>
        <v>0.61904761904761907</v>
      </c>
      <c r="N179" s="5">
        <v>240</v>
      </c>
      <c r="O179" s="82">
        <f>(K179/N179)</f>
        <v>5.4166666666666669E-2</v>
      </c>
      <c r="P179" s="4">
        <v>138</v>
      </c>
      <c r="Q179" s="16">
        <v>11630</v>
      </c>
      <c r="R179" s="65">
        <f>(N179-AJ179)/AJ179</f>
        <v>-0.21824104234527689</v>
      </c>
      <c r="S179" s="65">
        <f>(N179-AJ179)</f>
        <v>-67</v>
      </c>
      <c r="T179" s="65">
        <f>(P179-AJ179)</f>
        <v>-169</v>
      </c>
      <c r="U179" s="65">
        <f>(P179-AJ179)/AJ179</f>
        <v>-0.55048859934853422</v>
      </c>
      <c r="V179" s="65">
        <f>(K179-AG179)/AG179</f>
        <v>-0.27777777777777779</v>
      </c>
      <c r="W179" s="45"/>
      <c r="X179" s="37" t="s">
        <v>307</v>
      </c>
      <c r="Y179" s="37" t="s">
        <v>8</v>
      </c>
      <c r="Z179" s="43" t="s">
        <v>14</v>
      </c>
      <c r="AA179" s="43" t="s">
        <v>15</v>
      </c>
      <c r="AB179" s="43" t="s">
        <v>94</v>
      </c>
      <c r="AC179" s="44" t="s">
        <v>58</v>
      </c>
      <c r="AD179" s="45">
        <v>9849</v>
      </c>
      <c r="AE179" s="45">
        <v>11490</v>
      </c>
      <c r="AF179" s="46">
        <v>172</v>
      </c>
      <c r="AG179" s="47">
        <v>18</v>
      </c>
      <c r="AH179" s="46">
        <v>26</v>
      </c>
      <c r="AI179" s="47">
        <v>297</v>
      </c>
      <c r="AJ179" s="46">
        <v>307</v>
      </c>
      <c r="AK179" s="46">
        <v>222</v>
      </c>
      <c r="AL179" s="45">
        <v>10620</v>
      </c>
      <c r="AM179" s="46">
        <v>168</v>
      </c>
    </row>
    <row r="180" spans="1:39" ht="12.95" customHeight="1" x14ac:dyDescent="0.2">
      <c r="A180" s="18" t="s">
        <v>308</v>
      </c>
      <c r="B180" s="32" t="s">
        <v>8</v>
      </c>
      <c r="C180" s="1" t="s">
        <v>22</v>
      </c>
      <c r="D180" s="1" t="s">
        <v>10</v>
      </c>
      <c r="E180" s="1" t="s">
        <v>47</v>
      </c>
      <c r="F180" s="32" t="s">
        <v>42</v>
      </c>
      <c r="G180" s="2">
        <v>7895</v>
      </c>
      <c r="H180" s="77">
        <f>(G180/N180)</f>
        <v>464.41176470588238</v>
      </c>
      <c r="I180" s="77">
        <f>(G180/P180)</f>
        <v>464.41176470588238</v>
      </c>
      <c r="J180" s="3">
        <v>36</v>
      </c>
      <c r="K180" s="5">
        <v>5</v>
      </c>
      <c r="L180" s="4">
        <v>5</v>
      </c>
      <c r="M180" s="65">
        <f>(K180/L180)</f>
        <v>1</v>
      </c>
      <c r="N180" s="5">
        <v>17</v>
      </c>
      <c r="O180" s="82">
        <f>(K180/N180)</f>
        <v>0.29411764705882354</v>
      </c>
      <c r="P180" s="4">
        <v>17</v>
      </c>
      <c r="Q180" s="16">
        <v>28860</v>
      </c>
      <c r="R180" s="65">
        <f>(N180-AJ180)/AJ180</f>
        <v>-0.79268292682926833</v>
      </c>
      <c r="S180" s="65">
        <f>(N180-AJ180)</f>
        <v>-65</v>
      </c>
      <c r="T180" s="65">
        <f>(P180-AJ180)</f>
        <v>-65</v>
      </c>
      <c r="U180" s="65">
        <f>(P180-AJ180)/AJ180</f>
        <v>-0.79268292682926833</v>
      </c>
      <c r="V180" s="65">
        <f>(K180-AG180)/AG180</f>
        <v>-0.54545454545454541</v>
      </c>
      <c r="W180" s="45"/>
      <c r="X180" s="37" t="s">
        <v>308</v>
      </c>
      <c r="Y180" s="37" t="s">
        <v>8</v>
      </c>
      <c r="Z180" s="43" t="s">
        <v>22</v>
      </c>
      <c r="AA180" s="43" t="s">
        <v>10</v>
      </c>
      <c r="AB180" s="43" t="s">
        <v>47</v>
      </c>
      <c r="AC180" s="44" t="s">
        <v>42</v>
      </c>
      <c r="AD180" s="45">
        <v>6063</v>
      </c>
      <c r="AE180" s="45">
        <v>6644</v>
      </c>
      <c r="AF180" s="46">
        <v>25</v>
      </c>
      <c r="AG180" s="47">
        <v>11</v>
      </c>
      <c r="AH180" s="46">
        <v>12</v>
      </c>
      <c r="AI180" s="47">
        <v>148</v>
      </c>
      <c r="AJ180" s="46">
        <v>82</v>
      </c>
      <c r="AK180" s="46">
        <v>82</v>
      </c>
      <c r="AL180" s="45">
        <v>21573</v>
      </c>
      <c r="AM180" s="46">
        <v>599</v>
      </c>
    </row>
    <row r="181" spans="1:39" ht="12.95" customHeight="1" x14ac:dyDescent="0.2">
      <c r="A181" s="18" t="s">
        <v>309</v>
      </c>
      <c r="B181" s="32" t="s">
        <v>8</v>
      </c>
      <c r="C181" s="1" t="s">
        <v>14</v>
      </c>
      <c r="D181" s="1" t="s">
        <v>15</v>
      </c>
      <c r="E181" s="1" t="s">
        <v>86</v>
      </c>
      <c r="F181" s="32" t="s">
        <v>42</v>
      </c>
      <c r="G181" s="2">
        <v>3588</v>
      </c>
      <c r="H181" s="77">
        <f>(G181/N181)</f>
        <v>87.512195121951223</v>
      </c>
      <c r="I181" s="77">
        <f>(G181/P181)</f>
        <v>256.28571428571428</v>
      </c>
      <c r="J181" s="3">
        <v>6</v>
      </c>
      <c r="K181" s="5">
        <v>9</v>
      </c>
      <c r="L181" s="4">
        <v>19</v>
      </c>
      <c r="M181" s="65">
        <f>(K181/L181)</f>
        <v>0.47368421052631576</v>
      </c>
      <c r="N181" s="5">
        <v>41</v>
      </c>
      <c r="O181" s="82">
        <f>(K181/N181)</f>
        <v>0.21951219512195122</v>
      </c>
      <c r="P181" s="4">
        <v>14</v>
      </c>
      <c r="Q181" s="16">
        <v>38500</v>
      </c>
      <c r="R181" s="65">
        <f>(N181-AJ181)/AJ181</f>
        <v>-0.37878787878787878</v>
      </c>
      <c r="S181" s="65">
        <f>(N181-AJ181)</f>
        <v>-25</v>
      </c>
      <c r="T181" s="65">
        <f>(P181-AJ181)</f>
        <v>-52</v>
      </c>
      <c r="U181" s="65">
        <f>(P181-AJ181)/AJ181</f>
        <v>-0.78787878787878785</v>
      </c>
      <c r="V181" s="65">
        <f>(K181-AG181)/AG181</f>
        <v>0.125</v>
      </c>
      <c r="W181" s="45"/>
      <c r="X181" s="37" t="s">
        <v>442</v>
      </c>
      <c r="Y181" s="37" t="s">
        <v>8</v>
      </c>
      <c r="Z181" s="43" t="s">
        <v>14</v>
      </c>
      <c r="AA181" s="43" t="s">
        <v>15</v>
      </c>
      <c r="AB181" s="43" t="s">
        <v>86</v>
      </c>
      <c r="AC181" s="44" t="s">
        <v>42</v>
      </c>
      <c r="AD181" s="45">
        <v>3216</v>
      </c>
      <c r="AE181" s="45">
        <v>3216</v>
      </c>
      <c r="AF181" s="46">
        <v>8</v>
      </c>
      <c r="AG181" s="47">
        <v>8</v>
      </c>
      <c r="AH181" s="46">
        <v>15</v>
      </c>
      <c r="AI181" s="47">
        <v>69</v>
      </c>
      <c r="AJ181" s="46">
        <v>66</v>
      </c>
      <c r="AK181" s="46">
        <v>66</v>
      </c>
      <c r="AL181" s="45">
        <v>24500</v>
      </c>
      <c r="AM181" s="46">
        <v>0</v>
      </c>
    </row>
    <row r="182" spans="1:39" ht="12.95" customHeight="1" x14ac:dyDescent="0.2">
      <c r="A182" s="18" t="s">
        <v>310</v>
      </c>
      <c r="B182" s="32" t="s">
        <v>8</v>
      </c>
      <c r="C182" s="1" t="s">
        <v>22</v>
      </c>
      <c r="D182" s="1" t="s">
        <v>15</v>
      </c>
      <c r="E182" s="1" t="s">
        <v>265</v>
      </c>
      <c r="F182" s="32" t="s">
        <v>45</v>
      </c>
      <c r="G182" s="2">
        <v>2218</v>
      </c>
      <c r="H182" s="77">
        <f>(G182/N182)</f>
        <v>6.6807228915662646</v>
      </c>
      <c r="I182" s="77">
        <f>(G182/P182)</f>
        <v>12.460674157303371</v>
      </c>
      <c r="J182" s="3">
        <v>5</v>
      </c>
      <c r="K182" s="5">
        <v>8</v>
      </c>
      <c r="L182" s="4">
        <v>10</v>
      </c>
      <c r="M182" s="65">
        <f>(K182/L182)</f>
        <v>0.8</v>
      </c>
      <c r="N182" s="5">
        <v>332</v>
      </c>
      <c r="O182" s="82">
        <f>(K182/N182)</f>
        <v>2.4096385542168676E-2</v>
      </c>
      <c r="P182" s="4">
        <v>178</v>
      </c>
      <c r="Q182" s="16">
        <v>14612</v>
      </c>
      <c r="R182" s="65">
        <f>(N182-AJ182)/AJ182</f>
        <v>-7.2625698324022353E-2</v>
      </c>
      <c r="S182" s="65">
        <f>(N182-AJ182)</f>
        <v>-26</v>
      </c>
      <c r="T182" s="65">
        <f>(P182-AJ182)</f>
        <v>-180</v>
      </c>
      <c r="U182" s="65">
        <f>(P182-AJ182)/AJ182</f>
        <v>-0.5027932960893855</v>
      </c>
      <c r="V182" s="65">
        <f>(K182-AG182)/AG182</f>
        <v>0</v>
      </c>
      <c r="W182" s="45"/>
      <c r="X182" s="37" t="s">
        <v>451</v>
      </c>
      <c r="Y182" s="37" t="s">
        <v>8</v>
      </c>
      <c r="Z182" s="43" t="s">
        <v>22</v>
      </c>
      <c r="AA182" s="43" t="s">
        <v>15</v>
      </c>
      <c r="AB182" s="43" t="s">
        <v>265</v>
      </c>
      <c r="AC182" s="44" t="s">
        <v>45</v>
      </c>
      <c r="AD182" s="45">
        <v>1869</v>
      </c>
      <c r="AE182" s="45">
        <v>1869</v>
      </c>
      <c r="AF182" s="46">
        <v>2</v>
      </c>
      <c r="AG182" s="47">
        <v>8</v>
      </c>
      <c r="AH182" s="46">
        <v>14</v>
      </c>
      <c r="AI182" s="47">
        <v>60</v>
      </c>
      <c r="AJ182" s="46">
        <v>358</v>
      </c>
      <c r="AK182" s="46">
        <v>190</v>
      </c>
      <c r="AL182" s="45">
        <v>12180</v>
      </c>
      <c r="AM182" s="46">
        <v>318</v>
      </c>
    </row>
    <row r="183" spans="1:39" ht="12.95" customHeight="1" x14ac:dyDescent="0.2">
      <c r="A183" s="18" t="s">
        <v>311</v>
      </c>
      <c r="B183" s="32" t="s">
        <v>8</v>
      </c>
      <c r="C183" s="1" t="s">
        <v>14</v>
      </c>
      <c r="D183" s="1" t="s">
        <v>127</v>
      </c>
      <c r="E183" s="1" t="s">
        <v>30</v>
      </c>
      <c r="F183" s="32" t="s">
        <v>312</v>
      </c>
      <c r="G183" s="2">
        <v>1237</v>
      </c>
      <c r="H183" s="77">
        <f>(G183/N183)</f>
        <v>8.1381578947368425</v>
      </c>
      <c r="I183" s="77">
        <f>(G183/P183)</f>
        <v>14.552941176470588</v>
      </c>
      <c r="J183" s="3">
        <v>0</v>
      </c>
      <c r="K183" s="5">
        <v>0</v>
      </c>
      <c r="L183" s="4">
        <v>8</v>
      </c>
      <c r="M183" s="65">
        <f>(K183/L183)</f>
        <v>0</v>
      </c>
      <c r="N183" s="5">
        <v>152</v>
      </c>
      <c r="O183" s="82">
        <f>(K183/N183)</f>
        <v>0</v>
      </c>
      <c r="P183" s="4">
        <v>85</v>
      </c>
      <c r="Q183" s="16">
        <v>8956</v>
      </c>
      <c r="R183" s="65" t="e">
        <f>(N183-AJ183)/AJ183</f>
        <v>#DIV/0!</v>
      </c>
      <c r="S183" s="65">
        <f>(N183-AJ183)</f>
        <v>152</v>
      </c>
      <c r="T183" s="65">
        <f>(P183-AJ183)</f>
        <v>85</v>
      </c>
      <c r="U183" s="65" t="e">
        <f>(P183-AJ183)/AJ183</f>
        <v>#DIV/0!</v>
      </c>
      <c r="V183" s="65" t="e">
        <f>(K183-AG183)/AG183</f>
        <v>#DIV/0!</v>
      </c>
      <c r="W183" s="45"/>
      <c r="AJ183" s="90"/>
      <c r="AK183" s="90"/>
      <c r="AL183" s="90"/>
      <c r="AM183" s="90"/>
    </row>
    <row r="184" spans="1:39" ht="12.95" customHeight="1" x14ac:dyDescent="0.2">
      <c r="A184" s="18" t="s">
        <v>313</v>
      </c>
      <c r="B184" s="32" t="s">
        <v>8</v>
      </c>
      <c r="C184" s="1" t="s">
        <v>14</v>
      </c>
      <c r="D184" s="1" t="s">
        <v>15</v>
      </c>
      <c r="E184" s="1" t="s">
        <v>147</v>
      </c>
      <c r="F184" s="32" t="s">
        <v>58</v>
      </c>
      <c r="G184" s="2">
        <v>62434</v>
      </c>
      <c r="H184" s="77">
        <f>(G184/N184)</f>
        <v>187.4894894894895</v>
      </c>
      <c r="I184" s="77">
        <f>(G184/P184)</f>
        <v>193.89440993788821</v>
      </c>
      <c r="J184" s="2">
        <v>1459</v>
      </c>
      <c r="K184" s="5">
        <v>41</v>
      </c>
      <c r="L184" s="4">
        <v>56</v>
      </c>
      <c r="M184" s="65">
        <f>(K184/L184)</f>
        <v>0.7321428571428571</v>
      </c>
      <c r="N184" s="5">
        <v>333</v>
      </c>
      <c r="O184" s="82">
        <f>(K184/N184)</f>
        <v>0.12312312312312312</v>
      </c>
      <c r="P184" s="4">
        <v>322</v>
      </c>
      <c r="Q184" s="16">
        <v>19600</v>
      </c>
      <c r="R184" s="65">
        <f>(N184-AJ184)/AJ184</f>
        <v>-0.38218923933209648</v>
      </c>
      <c r="S184" s="65">
        <f>(N184-AJ184)</f>
        <v>-206</v>
      </c>
      <c r="T184" s="65">
        <f>(P184-AJ184)</f>
        <v>-217</v>
      </c>
      <c r="U184" s="65">
        <f>(P184-AJ184)/AJ184</f>
        <v>-0.40259740259740262</v>
      </c>
      <c r="V184" s="65">
        <f>(K184-AG184)/AG184</f>
        <v>2.5000000000000001E-2</v>
      </c>
      <c r="W184" s="45"/>
      <c r="X184" s="37" t="s">
        <v>313</v>
      </c>
      <c r="Y184" s="37" t="s">
        <v>8</v>
      </c>
      <c r="Z184" s="43" t="s">
        <v>14</v>
      </c>
      <c r="AA184" s="43" t="s">
        <v>15</v>
      </c>
      <c r="AB184" s="43" t="s">
        <v>147</v>
      </c>
      <c r="AC184" s="44" t="s">
        <v>58</v>
      </c>
      <c r="AD184" s="45">
        <v>50616</v>
      </c>
      <c r="AE184" s="45">
        <v>58124</v>
      </c>
      <c r="AF184" s="46">
        <v>929</v>
      </c>
      <c r="AG184" s="47">
        <v>40</v>
      </c>
      <c r="AH184" s="46">
        <v>49</v>
      </c>
      <c r="AI184" s="47">
        <v>680</v>
      </c>
      <c r="AJ184" s="46">
        <v>539</v>
      </c>
      <c r="AK184" s="46">
        <v>526</v>
      </c>
      <c r="AL184" s="45">
        <v>11000</v>
      </c>
      <c r="AM184" s="45">
        <v>1000</v>
      </c>
    </row>
    <row r="185" spans="1:39" ht="12.95" customHeight="1" x14ac:dyDescent="0.2">
      <c r="A185" s="18" t="s">
        <v>314</v>
      </c>
      <c r="B185" s="32" t="s">
        <v>8</v>
      </c>
      <c r="C185" s="1" t="s">
        <v>22</v>
      </c>
      <c r="D185" s="1" t="s">
        <v>15</v>
      </c>
      <c r="E185" s="1" t="s">
        <v>315</v>
      </c>
      <c r="F185" s="32" t="s">
        <v>45</v>
      </c>
      <c r="G185" s="2">
        <v>3691</v>
      </c>
      <c r="H185" s="77">
        <f>(G185/N185)</f>
        <v>20.059782608695652</v>
      </c>
      <c r="I185" s="77">
        <f>(G185/P185)</f>
        <v>42.425287356321839</v>
      </c>
      <c r="J185" s="3">
        <v>0</v>
      </c>
      <c r="K185" s="5">
        <v>9</v>
      </c>
      <c r="L185" s="4">
        <v>11</v>
      </c>
      <c r="M185" s="65">
        <f>(K185/L185)</f>
        <v>0.81818181818181823</v>
      </c>
      <c r="N185" s="5">
        <v>184</v>
      </c>
      <c r="O185" s="82">
        <f>(K185/N185)</f>
        <v>4.8913043478260872E-2</v>
      </c>
      <c r="P185" s="4">
        <v>87</v>
      </c>
      <c r="Q185" s="16">
        <v>12516</v>
      </c>
      <c r="R185" s="65">
        <f>(N185-AJ185)/AJ185</f>
        <v>-1.6042780748663103E-2</v>
      </c>
      <c r="S185" s="65">
        <f>(N185-AJ185)</f>
        <v>-3</v>
      </c>
      <c r="T185" s="65">
        <f>(P185-AJ185)</f>
        <v>-100</v>
      </c>
      <c r="U185" s="65">
        <f>(P185-AJ185)/AJ185</f>
        <v>-0.53475935828877008</v>
      </c>
      <c r="V185" s="65">
        <f>(K185-AG185)/AG185</f>
        <v>0</v>
      </c>
      <c r="W185" s="45"/>
      <c r="X185" s="37" t="s">
        <v>314</v>
      </c>
      <c r="Y185" s="37" t="s">
        <v>8</v>
      </c>
      <c r="Z185" s="43" t="s">
        <v>22</v>
      </c>
      <c r="AA185" s="43" t="s">
        <v>15</v>
      </c>
      <c r="AB185" s="43" t="s">
        <v>315</v>
      </c>
      <c r="AC185" s="44" t="s">
        <v>45</v>
      </c>
      <c r="AD185" s="45">
        <v>1716</v>
      </c>
      <c r="AE185" s="45">
        <v>2289</v>
      </c>
      <c r="AF185" s="46">
        <v>0</v>
      </c>
      <c r="AG185" s="47">
        <v>9</v>
      </c>
      <c r="AH185" s="46">
        <v>11</v>
      </c>
      <c r="AI185" s="47">
        <v>78</v>
      </c>
      <c r="AJ185" s="46">
        <v>187</v>
      </c>
      <c r="AK185" s="46">
        <v>74</v>
      </c>
      <c r="AL185" s="45">
        <v>10020</v>
      </c>
      <c r="AM185" s="46">
        <v>833</v>
      </c>
    </row>
    <row r="186" spans="1:39" ht="12.95" customHeight="1" x14ac:dyDescent="0.2">
      <c r="A186" s="18" t="s">
        <v>316</v>
      </c>
      <c r="B186" s="32" t="s">
        <v>8</v>
      </c>
      <c r="C186" s="1" t="s">
        <v>14</v>
      </c>
      <c r="D186" s="1" t="s">
        <v>15</v>
      </c>
      <c r="E186" s="1" t="s">
        <v>97</v>
      </c>
      <c r="F186" s="32" t="s">
        <v>317</v>
      </c>
      <c r="G186" s="2">
        <v>4088</v>
      </c>
      <c r="H186" s="77">
        <f>(G186/N186)</f>
        <v>15.140740740740741</v>
      </c>
      <c r="I186" s="77">
        <f>(G186/P186)</f>
        <v>38.205607476635514</v>
      </c>
      <c r="J186" s="3">
        <v>2</v>
      </c>
      <c r="K186" s="5">
        <v>8</v>
      </c>
      <c r="L186" s="4">
        <v>8</v>
      </c>
      <c r="M186" s="65">
        <f>(K186/L186)</f>
        <v>1</v>
      </c>
      <c r="N186" s="5">
        <v>270</v>
      </c>
      <c r="O186" s="82">
        <f>(K186/N186)</f>
        <v>2.9629629629629631E-2</v>
      </c>
      <c r="P186" s="4">
        <v>107</v>
      </c>
      <c r="Q186" s="16">
        <v>7700</v>
      </c>
      <c r="R186" s="65">
        <f>(N186-AJ186)/AJ186</f>
        <v>2.6986301369863015</v>
      </c>
      <c r="S186" s="65">
        <f>(N186-AJ186)</f>
        <v>197</v>
      </c>
      <c r="T186" s="65">
        <f>(P186-AJ186)</f>
        <v>34</v>
      </c>
      <c r="U186" s="65">
        <f>(P186-AJ186)/AJ186</f>
        <v>0.46575342465753422</v>
      </c>
      <c r="V186" s="65">
        <f>(K186-AG186)/AG186</f>
        <v>3</v>
      </c>
      <c r="W186" s="45"/>
      <c r="X186" s="37" t="s">
        <v>470</v>
      </c>
      <c r="Y186" s="37" t="s">
        <v>38</v>
      </c>
      <c r="Z186" s="43" t="s">
        <v>14</v>
      </c>
      <c r="AA186" s="43" t="s">
        <v>29</v>
      </c>
      <c r="AB186" s="43" t="s">
        <v>97</v>
      </c>
      <c r="AC186" s="44" t="s">
        <v>317</v>
      </c>
      <c r="AD186" s="45">
        <v>1487</v>
      </c>
      <c r="AE186" s="45">
        <v>1487</v>
      </c>
      <c r="AF186" s="46">
        <v>1</v>
      </c>
      <c r="AG186" s="47">
        <v>2</v>
      </c>
      <c r="AH186" s="46">
        <v>7</v>
      </c>
      <c r="AI186" s="47">
        <v>65</v>
      </c>
      <c r="AJ186" s="46">
        <v>73</v>
      </c>
      <c r="AK186" s="46">
        <v>60</v>
      </c>
      <c r="AL186" s="45">
        <v>6033</v>
      </c>
      <c r="AM186" s="46">
        <v>0</v>
      </c>
    </row>
    <row r="187" spans="1:39" ht="12.95" customHeight="1" x14ac:dyDescent="0.2">
      <c r="A187" s="18" t="s">
        <v>318</v>
      </c>
      <c r="B187" s="32" t="s">
        <v>38</v>
      </c>
      <c r="C187" s="1" t="s">
        <v>22</v>
      </c>
      <c r="D187" s="1" t="s">
        <v>15</v>
      </c>
      <c r="E187" s="1" t="s">
        <v>319</v>
      </c>
      <c r="F187" s="32" t="s">
        <v>208</v>
      </c>
      <c r="G187" s="3">
        <v>470</v>
      </c>
      <c r="H187" s="77">
        <f>(G187/N187)</f>
        <v>4.0517241379310347</v>
      </c>
      <c r="I187" s="77">
        <f>(G187/P187)</f>
        <v>8.7037037037037042</v>
      </c>
      <c r="J187" s="3">
        <v>5</v>
      </c>
      <c r="K187" s="5">
        <v>1</v>
      </c>
      <c r="L187" s="4">
        <v>7</v>
      </c>
      <c r="M187" s="65">
        <f>(K187/L187)</f>
        <v>0.14285714285714285</v>
      </c>
      <c r="N187" s="5">
        <v>116</v>
      </c>
      <c r="O187" s="82">
        <f>(K187/N187)</f>
        <v>8.6206896551724137E-3</v>
      </c>
      <c r="P187" s="4">
        <v>54</v>
      </c>
      <c r="Q187" s="16">
        <v>3025</v>
      </c>
      <c r="R187" s="65">
        <f>(N187-AJ187)/AJ187</f>
        <v>1.3673469387755102</v>
      </c>
      <c r="S187" s="65">
        <f>(N187-AJ187)</f>
        <v>67</v>
      </c>
      <c r="T187" s="65">
        <f>(P187-AJ187)</f>
        <v>5</v>
      </c>
      <c r="U187" s="65">
        <f>(P187-AJ187)/AJ187</f>
        <v>0.10204081632653061</v>
      </c>
      <c r="V187" s="65">
        <f>(K187-AG187)/AG187</f>
        <v>-0.5</v>
      </c>
      <c r="W187" s="45"/>
      <c r="X187" s="37" t="s">
        <v>318</v>
      </c>
      <c r="Y187" s="37" t="s">
        <v>38</v>
      </c>
      <c r="Z187" s="43" t="s">
        <v>14</v>
      </c>
      <c r="AA187" s="43" t="s">
        <v>15</v>
      </c>
      <c r="AB187" s="43" t="s">
        <v>319</v>
      </c>
      <c r="AC187" s="44" t="s">
        <v>208</v>
      </c>
      <c r="AD187" s="46">
        <v>380</v>
      </c>
      <c r="AE187" s="46">
        <v>380</v>
      </c>
      <c r="AF187" s="46">
        <v>3</v>
      </c>
      <c r="AG187" s="47">
        <v>2</v>
      </c>
      <c r="AH187" s="46">
        <v>3</v>
      </c>
      <c r="AI187" s="48">
        <v>1906</v>
      </c>
      <c r="AJ187" s="46">
        <v>49</v>
      </c>
      <c r="AK187" s="46">
        <v>22</v>
      </c>
      <c r="AL187" s="45">
        <v>4720</v>
      </c>
      <c r="AM187" s="46">
        <v>0</v>
      </c>
    </row>
    <row r="188" spans="1:39" ht="12.95" customHeight="1" x14ac:dyDescent="0.2">
      <c r="A188" s="18" t="s">
        <v>320</v>
      </c>
      <c r="B188" s="32" t="s">
        <v>8</v>
      </c>
      <c r="C188" s="1" t="s">
        <v>14</v>
      </c>
      <c r="D188" s="1" t="s">
        <v>15</v>
      </c>
      <c r="E188" s="1" t="s">
        <v>94</v>
      </c>
      <c r="F188" s="32" t="s">
        <v>321</v>
      </c>
      <c r="G188" s="3">
        <v>797</v>
      </c>
      <c r="H188" s="77">
        <f>(G188/N188)</f>
        <v>37.952380952380949</v>
      </c>
      <c r="I188" s="77">
        <f>(G188/P188)</f>
        <v>72.454545454545453</v>
      </c>
      <c r="J188" s="3">
        <v>1</v>
      </c>
      <c r="K188" s="5">
        <v>8</v>
      </c>
      <c r="L188" s="4">
        <v>9</v>
      </c>
      <c r="M188" s="65">
        <f>(K188/L188)</f>
        <v>0.88888888888888884</v>
      </c>
      <c r="N188" s="5">
        <v>21</v>
      </c>
      <c r="O188" s="82">
        <f>(K188/N188)</f>
        <v>0.38095238095238093</v>
      </c>
      <c r="P188" s="4">
        <v>11</v>
      </c>
      <c r="Q188" s="16">
        <v>12267</v>
      </c>
      <c r="R188" s="65">
        <f>(N188-AJ188)/AJ188</f>
        <v>1.1000000000000001</v>
      </c>
      <c r="S188" s="65">
        <f>(N188-AJ188)</f>
        <v>11</v>
      </c>
      <c r="T188" s="65">
        <f>(P188-AJ188)</f>
        <v>1</v>
      </c>
      <c r="U188" s="65">
        <f>(P188-AJ188)/AJ188</f>
        <v>0.1</v>
      </c>
      <c r="V188" s="65">
        <f>(K188-AG188)/AG188</f>
        <v>0.6</v>
      </c>
      <c r="W188" s="45"/>
      <c r="X188" s="37" t="s">
        <v>320</v>
      </c>
      <c r="Y188" s="37" t="s">
        <v>28</v>
      </c>
      <c r="Z188" s="43" t="s">
        <v>14</v>
      </c>
      <c r="AA188" s="43" t="s">
        <v>62</v>
      </c>
      <c r="AB188" s="43" t="s">
        <v>94</v>
      </c>
      <c r="AC188" s="44" t="s">
        <v>321</v>
      </c>
      <c r="AD188" s="46">
        <v>686</v>
      </c>
      <c r="AE188" s="46">
        <v>771</v>
      </c>
      <c r="AF188" s="46">
        <v>0</v>
      </c>
      <c r="AG188" s="47">
        <v>5</v>
      </c>
      <c r="AH188" s="46">
        <v>7</v>
      </c>
      <c r="AI188" s="47">
        <v>26</v>
      </c>
      <c r="AJ188" s="46">
        <v>10</v>
      </c>
      <c r="AK188" s="46">
        <v>8</v>
      </c>
      <c r="AL188" s="45">
        <v>5940</v>
      </c>
      <c r="AM188" s="46">
        <v>75</v>
      </c>
    </row>
    <row r="189" spans="1:39" ht="12.95" customHeight="1" x14ac:dyDescent="0.2">
      <c r="A189" s="18" t="s">
        <v>322</v>
      </c>
      <c r="B189" s="32" t="s">
        <v>8</v>
      </c>
      <c r="C189" s="1" t="s">
        <v>14</v>
      </c>
      <c r="D189" s="1" t="s">
        <v>15</v>
      </c>
      <c r="E189" s="1" t="s">
        <v>94</v>
      </c>
      <c r="F189" s="32" t="s">
        <v>323</v>
      </c>
      <c r="G189" s="2">
        <v>1977</v>
      </c>
      <c r="H189" s="77">
        <f>(G189/N189)</f>
        <v>18.137614678899084</v>
      </c>
      <c r="I189" s="77">
        <f>(G189/P189)</f>
        <v>41.1875</v>
      </c>
      <c r="J189" s="3">
        <v>5</v>
      </c>
      <c r="K189" s="5">
        <v>5</v>
      </c>
      <c r="L189" s="4">
        <v>7</v>
      </c>
      <c r="M189" s="65">
        <f>(K189/L189)</f>
        <v>0.7142857142857143</v>
      </c>
      <c r="N189" s="5">
        <v>109</v>
      </c>
      <c r="O189" s="82">
        <f>(K189/N189)</f>
        <v>4.5871559633027525E-2</v>
      </c>
      <c r="P189" s="4">
        <v>48</v>
      </c>
      <c r="Q189" s="16">
        <v>16830</v>
      </c>
      <c r="R189" s="65">
        <f>(N189-AJ189)/AJ189</f>
        <v>0.15957446808510639</v>
      </c>
      <c r="S189" s="65">
        <f>(N189-AJ189)</f>
        <v>15</v>
      </c>
      <c r="T189" s="65">
        <f>(P189-AJ189)</f>
        <v>-46</v>
      </c>
      <c r="U189" s="65">
        <f>(P189-AJ189)/AJ189</f>
        <v>-0.48936170212765956</v>
      </c>
      <c r="V189" s="65">
        <f>(K189-AG189)/AG189</f>
        <v>0.66666666666666663</v>
      </c>
      <c r="W189" s="45"/>
      <c r="X189" s="37" t="s">
        <v>322</v>
      </c>
      <c r="Y189" s="37" t="s">
        <v>8</v>
      </c>
      <c r="Z189" s="43" t="s">
        <v>14</v>
      </c>
      <c r="AA189" s="43" t="s">
        <v>15</v>
      </c>
      <c r="AB189" s="43" t="s">
        <v>94</v>
      </c>
      <c r="AC189" s="44" t="s">
        <v>323</v>
      </c>
      <c r="AD189" s="45">
        <v>1589</v>
      </c>
      <c r="AE189" s="45">
        <v>1596</v>
      </c>
      <c r="AF189" s="46">
        <v>2</v>
      </c>
      <c r="AG189" s="47">
        <v>3</v>
      </c>
      <c r="AH189" s="46">
        <v>9</v>
      </c>
      <c r="AI189" s="47">
        <v>75</v>
      </c>
      <c r="AJ189" s="46">
        <v>94</v>
      </c>
      <c r="AK189" s="46">
        <v>51</v>
      </c>
      <c r="AL189" s="45">
        <v>9900</v>
      </c>
      <c r="AM189" s="46">
        <v>0</v>
      </c>
    </row>
    <row r="190" spans="1:39" ht="12.95" customHeight="1" x14ac:dyDescent="0.2">
      <c r="A190" s="18" t="s">
        <v>324</v>
      </c>
      <c r="B190" s="32" t="s">
        <v>8</v>
      </c>
      <c r="C190" s="1" t="s">
        <v>14</v>
      </c>
      <c r="D190" s="1" t="s">
        <v>15</v>
      </c>
      <c r="E190" s="1" t="s">
        <v>325</v>
      </c>
      <c r="F190" s="32" t="s">
        <v>45</v>
      </c>
      <c r="G190" s="2">
        <v>24137</v>
      </c>
      <c r="H190" s="77">
        <f>(G190/N190)</f>
        <v>20.577152600170503</v>
      </c>
      <c r="I190" s="77">
        <f>(G190/P190)</f>
        <v>56.263403263403262</v>
      </c>
      <c r="J190" s="3">
        <v>103</v>
      </c>
      <c r="K190" s="5">
        <v>36</v>
      </c>
      <c r="L190" s="4">
        <v>59</v>
      </c>
      <c r="M190" s="65">
        <f>(K190/L190)</f>
        <v>0.61016949152542377</v>
      </c>
      <c r="N190" s="16">
        <v>1173</v>
      </c>
      <c r="O190" s="82">
        <f>(K190/N190)</f>
        <v>3.0690537084398978E-2</v>
      </c>
      <c r="P190" s="4">
        <v>429</v>
      </c>
      <c r="Q190" s="16">
        <v>20870</v>
      </c>
      <c r="R190" s="65">
        <f>(N190-AJ190)/AJ190</f>
        <v>3.3480176211453744E-2</v>
      </c>
      <c r="S190" s="65">
        <f>(N190-AJ190)</f>
        <v>38</v>
      </c>
      <c r="T190" s="65">
        <f>(P190-AJ190)</f>
        <v>-706</v>
      </c>
      <c r="U190" s="65">
        <f>(P190-AJ190)/AJ190</f>
        <v>-0.62202643171806171</v>
      </c>
      <c r="V190" s="65">
        <f>(K190-AG190)/AG190</f>
        <v>0.16129032258064516</v>
      </c>
      <c r="W190" s="45"/>
      <c r="X190" s="37" t="s">
        <v>324</v>
      </c>
      <c r="Y190" s="37" t="s">
        <v>8</v>
      </c>
      <c r="Z190" s="43" t="s">
        <v>14</v>
      </c>
      <c r="AA190" s="43" t="s">
        <v>15</v>
      </c>
      <c r="AB190" s="43" t="s">
        <v>325</v>
      </c>
      <c r="AC190" s="44" t="s">
        <v>45</v>
      </c>
      <c r="AD190" s="45">
        <v>17780</v>
      </c>
      <c r="AE190" s="45">
        <v>18365</v>
      </c>
      <c r="AF190" s="46">
        <v>56</v>
      </c>
      <c r="AG190" s="47">
        <v>31</v>
      </c>
      <c r="AH190" s="46">
        <v>47</v>
      </c>
      <c r="AI190" s="47">
        <v>299</v>
      </c>
      <c r="AJ190" s="45">
        <v>1135</v>
      </c>
      <c r="AK190" s="46">
        <v>593</v>
      </c>
      <c r="AL190" s="45">
        <v>14310</v>
      </c>
      <c r="AM190" s="46">
        <v>160</v>
      </c>
    </row>
    <row r="191" spans="1:39" ht="12.95" customHeight="1" x14ac:dyDescent="0.2">
      <c r="A191" s="18" t="s">
        <v>326</v>
      </c>
      <c r="B191" s="32" t="s">
        <v>8</v>
      </c>
      <c r="C191" s="1" t="s">
        <v>14</v>
      </c>
      <c r="D191" s="1" t="s">
        <v>15</v>
      </c>
      <c r="E191" s="1" t="s">
        <v>52</v>
      </c>
      <c r="F191" s="32" t="s">
        <v>45</v>
      </c>
      <c r="G191" s="2">
        <v>8688</v>
      </c>
      <c r="H191" s="77">
        <f>(G191/N191)</f>
        <v>21.72</v>
      </c>
      <c r="I191" s="77">
        <f>(G191/P191)</f>
        <v>46.962162162162166</v>
      </c>
      <c r="J191" s="3">
        <v>30</v>
      </c>
      <c r="K191" s="5">
        <v>10</v>
      </c>
      <c r="L191" s="4">
        <v>23</v>
      </c>
      <c r="M191" s="65">
        <f>(K191/L191)</f>
        <v>0.43478260869565216</v>
      </c>
      <c r="N191" s="5">
        <v>400</v>
      </c>
      <c r="O191" s="82">
        <f>(K191/N191)</f>
        <v>2.5000000000000001E-2</v>
      </c>
      <c r="P191" s="4">
        <v>185</v>
      </c>
      <c r="Q191" s="16">
        <v>16003</v>
      </c>
      <c r="R191" s="65">
        <f>(N191-AJ191)/AJ191</f>
        <v>-0.16666666666666666</v>
      </c>
      <c r="S191" s="65">
        <f>(N191-AJ191)</f>
        <v>-80</v>
      </c>
      <c r="T191" s="65">
        <f>(P191-AJ191)</f>
        <v>-295</v>
      </c>
      <c r="U191" s="65">
        <f>(P191-AJ191)/AJ191</f>
        <v>-0.61458333333333337</v>
      </c>
      <c r="V191" s="65">
        <f>(K191-AG191)/AG191</f>
        <v>-0.2857142857142857</v>
      </c>
      <c r="W191" s="45"/>
      <c r="X191" s="37" t="s">
        <v>326</v>
      </c>
      <c r="Y191" s="37" t="s">
        <v>8</v>
      </c>
      <c r="Z191" s="43" t="s">
        <v>14</v>
      </c>
      <c r="AA191" s="43" t="s">
        <v>15</v>
      </c>
      <c r="AB191" s="43" t="s">
        <v>52</v>
      </c>
      <c r="AC191" s="44" t="s">
        <v>45</v>
      </c>
      <c r="AD191" s="45">
        <v>8923</v>
      </c>
      <c r="AE191" s="45">
        <v>9902</v>
      </c>
      <c r="AF191" s="46">
        <v>14</v>
      </c>
      <c r="AG191" s="47">
        <v>14</v>
      </c>
      <c r="AH191" s="46">
        <v>20</v>
      </c>
      <c r="AI191" s="47">
        <v>140</v>
      </c>
      <c r="AJ191" s="46">
        <v>480</v>
      </c>
      <c r="AK191" s="46">
        <v>253</v>
      </c>
      <c r="AL191" s="45">
        <v>16066</v>
      </c>
      <c r="AM191" s="46">
        <v>828</v>
      </c>
    </row>
    <row r="192" spans="1:39" ht="12.95" customHeight="1" x14ac:dyDescent="0.2">
      <c r="A192" s="18" t="s">
        <v>327</v>
      </c>
      <c r="B192" s="32" t="s">
        <v>8</v>
      </c>
      <c r="C192" s="1" t="s">
        <v>9</v>
      </c>
      <c r="D192" s="1" t="s">
        <v>67</v>
      </c>
      <c r="E192" s="1" t="s">
        <v>152</v>
      </c>
      <c r="F192" s="32" t="s">
        <v>45</v>
      </c>
      <c r="G192" s="2">
        <v>12938</v>
      </c>
      <c r="H192" s="77">
        <f>(G192/N192)</f>
        <v>11.880624426078972</v>
      </c>
      <c r="I192" s="77">
        <f>(G192/P192)</f>
        <v>17.460188933873145</v>
      </c>
      <c r="J192" s="3">
        <v>0</v>
      </c>
      <c r="K192" s="5">
        <v>13</v>
      </c>
      <c r="L192" s="4">
        <v>14</v>
      </c>
      <c r="M192" s="65">
        <f>(K192/L192)</f>
        <v>0.9285714285714286</v>
      </c>
      <c r="N192" s="16">
        <v>1089</v>
      </c>
      <c r="O192" s="82">
        <f>(K192/N192)</f>
        <v>1.1937557392102846E-2</v>
      </c>
      <c r="P192" s="4">
        <v>741</v>
      </c>
      <c r="Q192" s="16">
        <v>14400</v>
      </c>
      <c r="R192" s="65">
        <f>(N192-AJ192)/AJ192</f>
        <v>0.26480836236933797</v>
      </c>
      <c r="S192" s="65">
        <f>(N192-AJ192)</f>
        <v>228</v>
      </c>
      <c r="T192" s="65">
        <f>(P192-AJ192)</f>
        <v>-120</v>
      </c>
      <c r="U192" s="65">
        <f>(P192-AJ192)/AJ192</f>
        <v>-0.13937282229965156</v>
      </c>
      <c r="V192" s="65">
        <f>(K192-AG192)/AG192</f>
        <v>-0.27777777777777779</v>
      </c>
      <c r="W192" s="45"/>
      <c r="X192" s="37" t="s">
        <v>327</v>
      </c>
      <c r="Y192" s="37" t="s">
        <v>8</v>
      </c>
      <c r="Z192" s="43" t="s">
        <v>9</v>
      </c>
      <c r="AA192" s="43" t="s">
        <v>10</v>
      </c>
      <c r="AB192" s="43" t="s">
        <v>152</v>
      </c>
      <c r="AC192" s="44" t="s">
        <v>124</v>
      </c>
      <c r="AD192" s="45">
        <v>5777</v>
      </c>
      <c r="AE192" s="45">
        <v>5935</v>
      </c>
      <c r="AF192" s="46">
        <v>0</v>
      </c>
      <c r="AG192" s="47">
        <v>18</v>
      </c>
      <c r="AH192" s="46">
        <v>22</v>
      </c>
      <c r="AI192" s="47">
        <v>154</v>
      </c>
      <c r="AJ192" s="46">
        <v>861</v>
      </c>
      <c r="AK192" s="46">
        <v>485</v>
      </c>
      <c r="AL192" s="45">
        <v>12360</v>
      </c>
      <c r="AM192" s="46">
        <v>830</v>
      </c>
    </row>
    <row r="193" spans="1:39" ht="12.95" customHeight="1" x14ac:dyDescent="0.2">
      <c r="A193" s="18" t="s">
        <v>328</v>
      </c>
      <c r="B193" s="32" t="s">
        <v>8</v>
      </c>
      <c r="C193" s="1" t="s">
        <v>14</v>
      </c>
      <c r="D193" s="1" t="s">
        <v>15</v>
      </c>
      <c r="E193" s="1" t="s">
        <v>104</v>
      </c>
      <c r="F193" s="32" t="s">
        <v>42</v>
      </c>
      <c r="G193" s="2">
        <v>3327</v>
      </c>
      <c r="H193" s="77">
        <f>(G193/N193)</f>
        <v>32.617647058823529</v>
      </c>
      <c r="I193" s="77">
        <f>(G193/P193)</f>
        <v>57.362068965517238</v>
      </c>
      <c r="J193" s="3">
        <v>12</v>
      </c>
      <c r="K193" s="5">
        <v>6</v>
      </c>
      <c r="L193" s="4">
        <v>6</v>
      </c>
      <c r="M193" s="65">
        <f>(K193/L193)</f>
        <v>1</v>
      </c>
      <c r="N193" s="5">
        <v>102</v>
      </c>
      <c r="O193" s="82">
        <f>(K193/N193)</f>
        <v>5.8823529411764705E-2</v>
      </c>
      <c r="P193" s="4">
        <v>58</v>
      </c>
      <c r="Q193" s="16">
        <v>7713</v>
      </c>
      <c r="R193" s="65">
        <f>(N193-AJ193)/AJ193</f>
        <v>-0.45454545454545453</v>
      </c>
      <c r="S193" s="65">
        <f>(N193-AJ193)</f>
        <v>-85</v>
      </c>
      <c r="T193" s="65">
        <f>(P193-AJ193)</f>
        <v>-129</v>
      </c>
      <c r="U193" s="65">
        <f>(P193-AJ193)/AJ193</f>
        <v>-0.68983957219251335</v>
      </c>
      <c r="V193" s="65">
        <f>(K193-AG193)/AG193</f>
        <v>-0.5</v>
      </c>
      <c r="W193" s="45"/>
      <c r="X193" s="37" t="s">
        <v>328</v>
      </c>
      <c r="Y193" s="37" t="s">
        <v>8</v>
      </c>
      <c r="Z193" s="43" t="s">
        <v>14</v>
      </c>
      <c r="AA193" s="43" t="s">
        <v>15</v>
      </c>
      <c r="AB193" s="43" t="s">
        <v>104</v>
      </c>
      <c r="AC193" s="44" t="s">
        <v>42</v>
      </c>
      <c r="AD193" s="45">
        <v>2780</v>
      </c>
      <c r="AE193" s="45">
        <v>2780</v>
      </c>
      <c r="AF193" s="46">
        <v>6</v>
      </c>
      <c r="AG193" s="47">
        <v>12</v>
      </c>
      <c r="AH193" s="46">
        <v>15</v>
      </c>
      <c r="AI193" s="47">
        <v>81</v>
      </c>
      <c r="AJ193" s="46">
        <v>187</v>
      </c>
      <c r="AK193" s="46">
        <v>94</v>
      </c>
      <c r="AL193" s="45">
        <v>5400</v>
      </c>
      <c r="AM193" s="45">
        <v>1342</v>
      </c>
    </row>
    <row r="194" spans="1:39" ht="12.95" customHeight="1" x14ac:dyDescent="0.2">
      <c r="A194" s="18" t="s">
        <v>329</v>
      </c>
      <c r="B194" s="32" t="s">
        <v>8</v>
      </c>
      <c r="C194" s="1" t="s">
        <v>14</v>
      </c>
      <c r="D194" s="1" t="s">
        <v>15</v>
      </c>
      <c r="E194" s="1" t="s">
        <v>70</v>
      </c>
      <c r="F194" s="32" t="s">
        <v>45</v>
      </c>
      <c r="G194" s="3">
        <v>917</v>
      </c>
      <c r="H194" s="77">
        <f>(G194/N194)</f>
        <v>5.7312500000000002</v>
      </c>
      <c r="I194" s="77">
        <f>(G194/P194)</f>
        <v>5.9545454545454541</v>
      </c>
      <c r="J194" s="3">
        <v>0</v>
      </c>
      <c r="K194" s="5">
        <v>1</v>
      </c>
      <c r="L194" s="4">
        <v>12</v>
      </c>
      <c r="M194" s="65">
        <f>(K194/L194)</f>
        <v>8.3333333333333329E-2</v>
      </c>
      <c r="N194" s="5">
        <v>160</v>
      </c>
      <c r="O194" s="82">
        <f>(K194/N194)</f>
        <v>6.2500000000000003E-3</v>
      </c>
      <c r="P194" s="4">
        <v>154</v>
      </c>
      <c r="Q194" s="5">
        <v>0</v>
      </c>
      <c r="R194" s="65" t="e">
        <f>(N194-AJ194)/AJ194</f>
        <v>#DIV/0!</v>
      </c>
      <c r="S194" s="65">
        <f>(N194-AJ194)</f>
        <v>160</v>
      </c>
      <c r="T194" s="65">
        <f>(P194-AJ194)</f>
        <v>154</v>
      </c>
      <c r="U194" s="65" t="e">
        <f>(P194-AJ194)/AJ194</f>
        <v>#DIV/0!</v>
      </c>
      <c r="V194" s="65" t="e">
        <f>(K194-AG194)/AG194</f>
        <v>#DIV/0!</v>
      </c>
      <c r="W194" s="46"/>
      <c r="AJ194" s="90"/>
      <c r="AK194" s="90"/>
      <c r="AL194" s="90"/>
      <c r="AM194" s="90"/>
    </row>
    <row r="195" spans="1:39" ht="12.95" customHeight="1" x14ac:dyDescent="0.2">
      <c r="A195" s="18" t="s">
        <v>330</v>
      </c>
      <c r="B195" s="32" t="s">
        <v>8</v>
      </c>
      <c r="C195" s="1" t="s">
        <v>14</v>
      </c>
      <c r="D195" s="1" t="s">
        <v>15</v>
      </c>
      <c r="E195" s="1" t="s">
        <v>97</v>
      </c>
      <c r="F195" s="32" t="s">
        <v>42</v>
      </c>
      <c r="G195" s="2">
        <v>5148</v>
      </c>
      <c r="H195" s="77">
        <f>(G195/N195)</f>
        <v>41.183999999999997</v>
      </c>
      <c r="I195" s="77">
        <f>(G195/P195)</f>
        <v>270.94736842105266</v>
      </c>
      <c r="J195" s="3">
        <v>0</v>
      </c>
      <c r="K195" s="5">
        <v>11</v>
      </c>
      <c r="L195" s="4">
        <v>21</v>
      </c>
      <c r="M195" s="65">
        <f>(K195/L195)</f>
        <v>0.52380952380952384</v>
      </c>
      <c r="N195" s="5">
        <v>125</v>
      </c>
      <c r="O195" s="82">
        <f>(K195/N195)</f>
        <v>8.7999999999999995E-2</v>
      </c>
      <c r="P195" s="4">
        <v>19</v>
      </c>
      <c r="Q195" s="16">
        <v>35137</v>
      </c>
      <c r="R195" s="65">
        <f>(N195-AJ195)/AJ195</f>
        <v>-0.21875</v>
      </c>
      <c r="S195" s="65">
        <f>(N195-AJ195)</f>
        <v>-35</v>
      </c>
      <c r="T195" s="65">
        <f>(P195-AJ195)</f>
        <v>-141</v>
      </c>
      <c r="U195" s="65">
        <f>(P195-AJ195)/AJ195</f>
        <v>-0.88124999999999998</v>
      </c>
      <c r="V195" s="65">
        <f>(K195-AG195)/AG195</f>
        <v>-0.5</v>
      </c>
      <c r="W195" s="45"/>
      <c r="X195" s="37" t="s">
        <v>330</v>
      </c>
      <c r="Y195" s="37" t="s">
        <v>8</v>
      </c>
      <c r="Z195" s="43" t="s">
        <v>14</v>
      </c>
      <c r="AA195" s="43" t="s">
        <v>15</v>
      </c>
      <c r="AB195" s="43" t="s">
        <v>97</v>
      </c>
      <c r="AC195" s="44" t="s">
        <v>42</v>
      </c>
      <c r="AD195" s="45">
        <v>4375</v>
      </c>
      <c r="AE195" s="45">
        <v>4375</v>
      </c>
      <c r="AF195" s="46">
        <v>0</v>
      </c>
      <c r="AG195" s="47">
        <v>22</v>
      </c>
      <c r="AH195" s="46">
        <v>33</v>
      </c>
      <c r="AI195" s="47">
        <v>147</v>
      </c>
      <c r="AJ195" s="46">
        <v>160</v>
      </c>
      <c r="AK195" s="46">
        <v>98</v>
      </c>
      <c r="AL195" s="45">
        <v>23069</v>
      </c>
      <c r="AM195" s="46">
        <v>100</v>
      </c>
    </row>
    <row r="196" spans="1:39" ht="12.95" customHeight="1" x14ac:dyDescent="0.2">
      <c r="A196" s="18" t="s">
        <v>331</v>
      </c>
      <c r="B196" s="32" t="s">
        <v>8</v>
      </c>
      <c r="C196" s="1" t="s">
        <v>14</v>
      </c>
      <c r="D196" s="1" t="s">
        <v>29</v>
      </c>
      <c r="E196" s="1" t="s">
        <v>273</v>
      </c>
      <c r="F196" s="32" t="s">
        <v>42</v>
      </c>
      <c r="G196" s="2">
        <v>7084</v>
      </c>
      <c r="H196" s="77">
        <f>(G196/N196)</f>
        <v>59.529411764705884</v>
      </c>
      <c r="I196" s="77">
        <f>(G196/P196)</f>
        <v>69.450980392156865</v>
      </c>
      <c r="J196" s="3">
        <v>13</v>
      </c>
      <c r="K196" s="5">
        <v>12</v>
      </c>
      <c r="L196" s="4">
        <v>18</v>
      </c>
      <c r="M196" s="65">
        <f>(K196/L196)</f>
        <v>0.66666666666666663</v>
      </c>
      <c r="N196" s="5">
        <v>119</v>
      </c>
      <c r="O196" s="82">
        <f>(K196/N196)</f>
        <v>0.10084033613445378</v>
      </c>
      <c r="P196" s="4">
        <v>102</v>
      </c>
      <c r="Q196" s="16">
        <v>21764</v>
      </c>
      <c r="R196" s="65">
        <f>(N196-AJ196)/AJ196</f>
        <v>-0.16783216783216784</v>
      </c>
      <c r="S196" s="65">
        <f>(N196-AJ196)</f>
        <v>-24</v>
      </c>
      <c r="T196" s="65">
        <f>(P196-AJ196)</f>
        <v>-41</v>
      </c>
      <c r="U196" s="65">
        <f>(P196-AJ196)/AJ196</f>
        <v>-0.28671328671328672</v>
      </c>
      <c r="V196" s="65">
        <f>(K196-AG196)/AG196</f>
        <v>0.2</v>
      </c>
      <c r="W196" s="45"/>
      <c r="X196" s="37" t="s">
        <v>472</v>
      </c>
      <c r="Y196" s="37" t="s">
        <v>8</v>
      </c>
      <c r="Z196" s="43" t="s">
        <v>14</v>
      </c>
      <c r="AA196" s="43" t="s">
        <v>29</v>
      </c>
      <c r="AB196" s="43" t="s">
        <v>273</v>
      </c>
      <c r="AC196" s="44" t="s">
        <v>42</v>
      </c>
      <c r="AD196" s="45">
        <v>5699</v>
      </c>
      <c r="AE196" s="45">
        <v>6783</v>
      </c>
      <c r="AF196" s="46">
        <v>9</v>
      </c>
      <c r="AG196" s="47">
        <v>10</v>
      </c>
      <c r="AH196" s="46">
        <v>14</v>
      </c>
      <c r="AI196" s="47">
        <v>106</v>
      </c>
      <c r="AJ196" s="46">
        <v>143</v>
      </c>
      <c r="AK196" s="46">
        <v>132</v>
      </c>
      <c r="AL196" s="45">
        <v>14550</v>
      </c>
      <c r="AM196" s="46">
        <v>0</v>
      </c>
    </row>
    <row r="197" spans="1:39" ht="12.95" customHeight="1" x14ac:dyDescent="0.2">
      <c r="A197" s="18" t="s">
        <v>332</v>
      </c>
      <c r="B197" s="32" t="s">
        <v>8</v>
      </c>
      <c r="C197" s="1" t="s">
        <v>22</v>
      </c>
      <c r="D197" s="1" t="s">
        <v>15</v>
      </c>
      <c r="E197" s="1" t="s">
        <v>86</v>
      </c>
      <c r="F197" s="32" t="s">
        <v>42</v>
      </c>
      <c r="G197" s="2">
        <v>5961</v>
      </c>
      <c r="H197" s="77">
        <f>(G197/N197)</f>
        <v>74.512500000000003</v>
      </c>
      <c r="I197" s="77">
        <f>(G197/P197)</f>
        <v>93.140625</v>
      </c>
      <c r="J197" s="3">
        <v>47</v>
      </c>
      <c r="K197" s="5">
        <v>6</v>
      </c>
      <c r="L197" s="4">
        <v>6</v>
      </c>
      <c r="M197" s="65">
        <f>(K197/L197)</f>
        <v>1</v>
      </c>
      <c r="N197" s="5">
        <v>80</v>
      </c>
      <c r="O197" s="82">
        <f>(K197/N197)</f>
        <v>7.4999999999999997E-2</v>
      </c>
      <c r="P197" s="4">
        <v>64</v>
      </c>
      <c r="Q197" s="16">
        <v>26724</v>
      </c>
      <c r="R197" s="65">
        <f>(N197-AJ197)/AJ197</f>
        <v>-0.46666666666666667</v>
      </c>
      <c r="S197" s="65">
        <f>(N197-AJ197)</f>
        <v>-70</v>
      </c>
      <c r="T197" s="65">
        <f>(P197-AJ197)</f>
        <v>-86</v>
      </c>
      <c r="U197" s="65">
        <f>(P197-AJ197)/AJ197</f>
        <v>-0.57333333333333336</v>
      </c>
      <c r="V197" s="65">
        <f>(K197-AG197)/AG197</f>
        <v>-0.45454545454545453</v>
      </c>
      <c r="W197" s="45"/>
      <c r="X197" s="37" t="s">
        <v>475</v>
      </c>
      <c r="Y197" s="37" t="s">
        <v>8</v>
      </c>
      <c r="Z197" s="43" t="s">
        <v>22</v>
      </c>
      <c r="AA197" s="43" t="s">
        <v>15</v>
      </c>
      <c r="AB197" s="43" t="s">
        <v>86</v>
      </c>
      <c r="AC197" s="44" t="s">
        <v>42</v>
      </c>
      <c r="AD197" s="45">
        <v>6131</v>
      </c>
      <c r="AE197" s="45">
        <v>6131</v>
      </c>
      <c r="AF197" s="46">
        <v>47</v>
      </c>
      <c r="AG197" s="47">
        <v>11</v>
      </c>
      <c r="AH197" s="46">
        <v>24</v>
      </c>
      <c r="AI197" s="47">
        <v>173</v>
      </c>
      <c r="AJ197" s="46">
        <v>150</v>
      </c>
      <c r="AK197" s="46">
        <v>100</v>
      </c>
      <c r="AL197" s="45">
        <v>13750</v>
      </c>
      <c r="AM197" s="46">
        <v>0</v>
      </c>
    </row>
    <row r="198" spans="1:39" ht="12.95" customHeight="1" x14ac:dyDescent="0.2">
      <c r="A198" s="18" t="s">
        <v>333</v>
      </c>
      <c r="B198" s="32" t="s">
        <v>8</v>
      </c>
      <c r="C198" s="1" t="s">
        <v>22</v>
      </c>
      <c r="D198" s="1" t="s">
        <v>15</v>
      </c>
      <c r="E198" s="1" t="s">
        <v>81</v>
      </c>
      <c r="F198" s="32" t="s">
        <v>42</v>
      </c>
      <c r="G198" s="2">
        <v>3293</v>
      </c>
      <c r="H198" s="77">
        <f>(G198/N198)</f>
        <v>31.361904761904761</v>
      </c>
      <c r="I198" s="77">
        <f>(G198/P198)</f>
        <v>47.042857142857144</v>
      </c>
      <c r="J198" s="3">
        <v>30</v>
      </c>
      <c r="K198" s="5">
        <v>5</v>
      </c>
      <c r="L198" s="4">
        <v>9</v>
      </c>
      <c r="M198" s="65">
        <f>(K198/L198)</f>
        <v>0.55555555555555558</v>
      </c>
      <c r="N198" s="5">
        <v>105</v>
      </c>
      <c r="O198" s="82">
        <f>(K198/N198)</f>
        <v>4.7619047619047616E-2</v>
      </c>
      <c r="P198" s="4">
        <v>70</v>
      </c>
      <c r="Q198" s="16">
        <v>17910</v>
      </c>
      <c r="R198" s="65">
        <f>(N198-AJ198)/AJ198</f>
        <v>-0.21052631578947367</v>
      </c>
      <c r="S198" s="65">
        <f>(N198-AJ198)</f>
        <v>-28</v>
      </c>
      <c r="T198" s="65">
        <f>(P198-AJ198)</f>
        <v>-63</v>
      </c>
      <c r="U198" s="65">
        <f>(P198-AJ198)/AJ198</f>
        <v>-0.47368421052631576</v>
      </c>
      <c r="V198" s="65">
        <f>(K198-AG198)/AG198</f>
        <v>0.66666666666666663</v>
      </c>
      <c r="W198" s="45"/>
      <c r="X198" s="37" t="s">
        <v>476</v>
      </c>
      <c r="Y198" s="37" t="s">
        <v>8</v>
      </c>
      <c r="Z198" s="43" t="s">
        <v>22</v>
      </c>
      <c r="AA198" s="43" t="s">
        <v>15</v>
      </c>
      <c r="AB198" s="43" t="s">
        <v>81</v>
      </c>
      <c r="AC198" s="44" t="s">
        <v>42</v>
      </c>
      <c r="AD198" s="45">
        <v>3242</v>
      </c>
      <c r="AE198" s="45">
        <v>3478</v>
      </c>
      <c r="AF198" s="46">
        <v>18</v>
      </c>
      <c r="AG198" s="47">
        <v>3</v>
      </c>
      <c r="AH198" s="46">
        <v>5</v>
      </c>
      <c r="AI198" s="47">
        <v>466</v>
      </c>
      <c r="AJ198" s="46">
        <v>133</v>
      </c>
      <c r="AK198" s="46">
        <v>89</v>
      </c>
      <c r="AL198" s="45">
        <v>13500</v>
      </c>
      <c r="AM198" s="46">
        <v>250</v>
      </c>
    </row>
    <row r="199" spans="1:39" ht="12.95" customHeight="1" x14ac:dyDescent="0.2">
      <c r="A199" s="18" t="s">
        <v>334</v>
      </c>
      <c r="B199" s="32" t="s">
        <v>8</v>
      </c>
      <c r="C199" s="1" t="s">
        <v>14</v>
      </c>
      <c r="D199" s="1" t="s">
        <v>15</v>
      </c>
      <c r="E199" s="1" t="s">
        <v>47</v>
      </c>
      <c r="F199" s="32" t="s">
        <v>42</v>
      </c>
      <c r="G199" s="2">
        <v>2809</v>
      </c>
      <c r="H199" s="77">
        <f>(G199/N199)</f>
        <v>24.42608695652174</v>
      </c>
      <c r="I199" s="77">
        <f>(G199/P199)</f>
        <v>30.204301075268816</v>
      </c>
      <c r="J199" s="3">
        <v>1</v>
      </c>
      <c r="K199" s="5">
        <v>9</v>
      </c>
      <c r="L199" s="4">
        <v>14</v>
      </c>
      <c r="M199" s="65">
        <f>(K199/L199)</f>
        <v>0.6428571428571429</v>
      </c>
      <c r="N199" s="5">
        <v>115</v>
      </c>
      <c r="O199" s="82">
        <f>(K199/N199)</f>
        <v>7.8260869565217397E-2</v>
      </c>
      <c r="P199" s="4">
        <v>93</v>
      </c>
      <c r="Q199" s="16">
        <v>10670</v>
      </c>
      <c r="R199" s="65">
        <f>(N199-AJ199)/AJ199</f>
        <v>5.5045871559633031E-2</v>
      </c>
      <c r="S199" s="65">
        <f>(N199-AJ199)</f>
        <v>6</v>
      </c>
      <c r="T199" s="65">
        <f>(P199-AJ199)</f>
        <v>-16</v>
      </c>
      <c r="U199" s="65">
        <f>(P199-AJ199)/AJ199</f>
        <v>-0.14678899082568808</v>
      </c>
      <c r="V199" s="65">
        <f>(K199-AG199)/AG199</f>
        <v>-0.18181818181818182</v>
      </c>
      <c r="W199" s="45"/>
      <c r="X199" s="37" t="s">
        <v>334</v>
      </c>
      <c r="Y199" s="37" t="s">
        <v>8</v>
      </c>
      <c r="Z199" s="43" t="s">
        <v>14</v>
      </c>
      <c r="AA199" s="43" t="s">
        <v>15</v>
      </c>
      <c r="AB199" s="43" t="s">
        <v>47</v>
      </c>
      <c r="AC199" s="44" t="s">
        <v>42</v>
      </c>
      <c r="AD199" s="45">
        <v>2281</v>
      </c>
      <c r="AE199" s="45">
        <v>2281</v>
      </c>
      <c r="AF199" s="46">
        <v>1</v>
      </c>
      <c r="AG199" s="47">
        <v>11</v>
      </c>
      <c r="AH199" s="46">
        <v>16</v>
      </c>
      <c r="AI199" s="47">
        <v>78</v>
      </c>
      <c r="AJ199" s="46">
        <v>109</v>
      </c>
      <c r="AK199" s="46">
        <v>71</v>
      </c>
      <c r="AL199" s="45">
        <v>9825</v>
      </c>
      <c r="AM199" s="46">
        <v>450</v>
      </c>
    </row>
    <row r="200" spans="1:39" ht="12.95" customHeight="1" x14ac:dyDescent="0.2">
      <c r="A200" s="18" t="s">
        <v>335</v>
      </c>
      <c r="B200" s="32" t="s">
        <v>8</v>
      </c>
      <c r="C200" s="1" t="s">
        <v>14</v>
      </c>
      <c r="D200" s="1" t="s">
        <v>15</v>
      </c>
      <c r="E200" s="1" t="s">
        <v>33</v>
      </c>
      <c r="F200" s="32" t="s">
        <v>42</v>
      </c>
      <c r="G200" s="2">
        <v>11953</v>
      </c>
      <c r="H200" s="77">
        <f>(G200/N200)</f>
        <v>67.914772727272734</v>
      </c>
      <c r="I200" s="77">
        <f>(G200/P200)</f>
        <v>100.4453781512605</v>
      </c>
      <c r="J200" s="3">
        <v>59</v>
      </c>
      <c r="K200" s="5">
        <v>18</v>
      </c>
      <c r="L200" s="4">
        <v>23</v>
      </c>
      <c r="M200" s="65">
        <f>(K200/L200)</f>
        <v>0.78260869565217395</v>
      </c>
      <c r="N200" s="5">
        <v>176</v>
      </c>
      <c r="O200" s="82">
        <f>(K200/N200)</f>
        <v>0.10227272727272728</v>
      </c>
      <c r="P200" s="4">
        <v>119</v>
      </c>
      <c r="Q200" s="16">
        <v>34404</v>
      </c>
      <c r="R200" s="65">
        <f>(N200-AJ200)/AJ200</f>
        <v>-0.30980392156862746</v>
      </c>
      <c r="S200" s="65">
        <f>(N200-AJ200)</f>
        <v>-79</v>
      </c>
      <c r="T200" s="65">
        <f>(P200-AJ200)</f>
        <v>-136</v>
      </c>
      <c r="U200" s="65">
        <f>(P200-AJ200)/AJ200</f>
        <v>-0.53333333333333333</v>
      </c>
      <c r="V200" s="65">
        <f>(K200-AG200)/AG200</f>
        <v>-0.18181818181818182</v>
      </c>
      <c r="W200" s="45"/>
      <c r="X200" s="37" t="s">
        <v>335</v>
      </c>
      <c r="Y200" s="37" t="s">
        <v>8</v>
      </c>
      <c r="Z200" s="43" t="s">
        <v>22</v>
      </c>
      <c r="AA200" s="43" t="s">
        <v>15</v>
      </c>
      <c r="AB200" s="43" t="s">
        <v>33</v>
      </c>
      <c r="AC200" s="44" t="s">
        <v>42</v>
      </c>
      <c r="AD200" s="45">
        <v>5654</v>
      </c>
      <c r="AE200" s="45">
        <v>7550</v>
      </c>
      <c r="AF200" s="46">
        <v>37</v>
      </c>
      <c r="AG200" s="47">
        <v>22</v>
      </c>
      <c r="AH200" s="46">
        <v>24</v>
      </c>
      <c r="AI200" s="47">
        <v>176</v>
      </c>
      <c r="AJ200" s="46">
        <v>255</v>
      </c>
      <c r="AK200" s="46">
        <v>183</v>
      </c>
      <c r="AL200" s="45">
        <v>18596</v>
      </c>
      <c r="AM200" s="45">
        <v>1946</v>
      </c>
    </row>
    <row r="201" spans="1:39" ht="12.95" customHeight="1" x14ac:dyDescent="0.2">
      <c r="A201" s="18" t="s">
        <v>336</v>
      </c>
      <c r="B201" s="32" t="s">
        <v>8</v>
      </c>
      <c r="C201" s="1" t="s">
        <v>14</v>
      </c>
      <c r="D201" s="1" t="s">
        <v>15</v>
      </c>
      <c r="E201" s="1" t="s">
        <v>116</v>
      </c>
      <c r="F201" s="32" t="s">
        <v>88</v>
      </c>
      <c r="G201" s="2">
        <v>4056</v>
      </c>
      <c r="H201" s="77">
        <f>(G201/N201)</f>
        <v>39.764705882352942</v>
      </c>
      <c r="I201" s="77">
        <f>(G201/P201)</f>
        <v>57.942857142857143</v>
      </c>
      <c r="J201" s="3">
        <v>37</v>
      </c>
      <c r="K201" s="5">
        <v>8</v>
      </c>
      <c r="L201" s="4">
        <v>15</v>
      </c>
      <c r="M201" s="65">
        <f>(K201/L201)</f>
        <v>0.53333333333333333</v>
      </c>
      <c r="N201" s="5">
        <v>102</v>
      </c>
      <c r="O201" s="82">
        <f>(K201/N201)</f>
        <v>7.8431372549019607E-2</v>
      </c>
      <c r="P201" s="4">
        <v>70</v>
      </c>
      <c r="Q201" s="16">
        <v>17974</v>
      </c>
      <c r="R201" s="65">
        <f>(N201-AJ201)/AJ201</f>
        <v>-0.44565217391304346</v>
      </c>
      <c r="S201" s="65">
        <f>(N201-AJ201)</f>
        <v>-82</v>
      </c>
      <c r="T201" s="65">
        <f>(P201-AJ201)</f>
        <v>-114</v>
      </c>
      <c r="U201" s="65">
        <f>(P201-AJ201)/AJ201</f>
        <v>-0.61956521739130432</v>
      </c>
      <c r="V201" s="65">
        <f>(K201-AG201)/AG201</f>
        <v>-0.52941176470588236</v>
      </c>
      <c r="W201" s="45"/>
      <c r="X201" s="37" t="s">
        <v>336</v>
      </c>
      <c r="Y201" s="37" t="s">
        <v>8</v>
      </c>
      <c r="Z201" s="43" t="s">
        <v>14</v>
      </c>
      <c r="AA201" s="43" t="s">
        <v>15</v>
      </c>
      <c r="AB201" s="43" t="s">
        <v>41</v>
      </c>
      <c r="AC201" s="44" t="s">
        <v>88</v>
      </c>
      <c r="AD201" s="45">
        <v>8393</v>
      </c>
      <c r="AE201" s="45">
        <v>9145</v>
      </c>
      <c r="AF201" s="46">
        <v>33</v>
      </c>
      <c r="AG201" s="47">
        <v>17</v>
      </c>
      <c r="AH201" s="46">
        <v>21</v>
      </c>
      <c r="AI201" s="47">
        <v>118</v>
      </c>
      <c r="AJ201" s="46">
        <v>184</v>
      </c>
      <c r="AK201" s="46">
        <v>112</v>
      </c>
      <c r="AL201" s="45">
        <v>15450</v>
      </c>
      <c r="AM201" s="45">
        <v>1200</v>
      </c>
    </row>
    <row r="202" spans="1:39" ht="12.95" customHeight="1" x14ac:dyDescent="0.2">
      <c r="A202" s="18" t="s">
        <v>337</v>
      </c>
      <c r="B202" s="32" t="s">
        <v>8</v>
      </c>
      <c r="C202" s="1" t="s">
        <v>9</v>
      </c>
      <c r="D202" s="1" t="s">
        <v>15</v>
      </c>
      <c r="E202" s="1" t="s">
        <v>81</v>
      </c>
      <c r="F202" s="32" t="s">
        <v>42</v>
      </c>
      <c r="G202" s="2">
        <v>7344</v>
      </c>
      <c r="H202" s="77">
        <f>(G202/N202)</f>
        <v>49.288590604026844</v>
      </c>
      <c r="I202" s="77">
        <f>(G202/P202)</f>
        <v>82.516853932584269</v>
      </c>
      <c r="J202" s="3">
        <v>41</v>
      </c>
      <c r="K202" s="5">
        <v>8</v>
      </c>
      <c r="L202" s="4">
        <v>8</v>
      </c>
      <c r="M202" s="65">
        <f>(K202/L202)</f>
        <v>1</v>
      </c>
      <c r="N202" s="5">
        <v>149</v>
      </c>
      <c r="O202" s="82">
        <f>(K202/N202)</f>
        <v>5.3691275167785234E-2</v>
      </c>
      <c r="P202" s="4">
        <v>89</v>
      </c>
      <c r="Q202" s="16">
        <v>25365</v>
      </c>
      <c r="R202" s="65">
        <f>(N202-AJ202)/AJ202</f>
        <v>7.1942446043165464E-2</v>
      </c>
      <c r="S202" s="65">
        <f>(N202-AJ202)</f>
        <v>10</v>
      </c>
      <c r="T202" s="65">
        <f>(P202-AJ202)</f>
        <v>-50</v>
      </c>
      <c r="U202" s="65">
        <f>(P202-AJ202)/AJ202</f>
        <v>-0.35971223021582732</v>
      </c>
      <c r="V202" s="65">
        <f>(K202-AG202)/AG202</f>
        <v>-0.33333333333333331</v>
      </c>
      <c r="W202" s="45"/>
      <c r="X202" s="37" t="s">
        <v>337</v>
      </c>
      <c r="Y202" s="37" t="s">
        <v>8</v>
      </c>
      <c r="Z202" s="43" t="s">
        <v>9</v>
      </c>
      <c r="AA202" s="43" t="s">
        <v>15</v>
      </c>
      <c r="AB202" s="43" t="s">
        <v>81</v>
      </c>
      <c r="AC202" s="44" t="s">
        <v>42</v>
      </c>
      <c r="AD202" s="45">
        <v>5594</v>
      </c>
      <c r="AE202" s="45">
        <v>5805</v>
      </c>
      <c r="AF202" s="46">
        <v>19</v>
      </c>
      <c r="AG202" s="47">
        <v>12</v>
      </c>
      <c r="AH202" s="46">
        <v>16</v>
      </c>
      <c r="AI202" s="47">
        <v>108</v>
      </c>
      <c r="AJ202" s="46">
        <v>139</v>
      </c>
      <c r="AK202" s="46">
        <v>111</v>
      </c>
      <c r="AL202" s="45">
        <v>17745</v>
      </c>
      <c r="AM202" s="46">
        <v>54</v>
      </c>
    </row>
    <row r="203" spans="1:39" ht="12.95" customHeight="1" x14ac:dyDescent="0.2">
      <c r="A203" s="18" t="s">
        <v>338</v>
      </c>
      <c r="B203" s="32" t="s">
        <v>38</v>
      </c>
      <c r="C203" s="1" t="s">
        <v>14</v>
      </c>
      <c r="D203" s="1" t="s">
        <v>62</v>
      </c>
      <c r="E203" s="1" t="s">
        <v>147</v>
      </c>
      <c r="F203" s="32" t="s">
        <v>339</v>
      </c>
      <c r="G203" s="3">
        <v>0</v>
      </c>
      <c r="H203" s="77">
        <f>(G203/N203)</f>
        <v>0</v>
      </c>
      <c r="I203" s="77">
        <f>(G203/P203)</f>
        <v>0</v>
      </c>
      <c r="J203" s="3">
        <v>0</v>
      </c>
      <c r="K203" s="5">
        <v>0</v>
      </c>
      <c r="L203" s="4">
        <v>0</v>
      </c>
      <c r="M203" s="65" t="e">
        <f>(K203/L203)</f>
        <v>#DIV/0!</v>
      </c>
      <c r="N203" s="5">
        <v>18</v>
      </c>
      <c r="O203" s="82">
        <f>(K203/N203)</f>
        <v>0</v>
      </c>
      <c r="P203" s="4">
        <v>4</v>
      </c>
      <c r="Q203" s="16">
        <v>7900</v>
      </c>
      <c r="R203" s="65" t="e">
        <f>(N203-AJ203)/AJ203</f>
        <v>#DIV/0!</v>
      </c>
      <c r="S203" s="65">
        <f>(N203-AJ203)</f>
        <v>18</v>
      </c>
      <c r="T203" s="65">
        <f>(P203-AJ203)</f>
        <v>4</v>
      </c>
      <c r="U203" s="65" t="e">
        <f>(P203-AJ203)/AJ203</f>
        <v>#DIV/0!</v>
      </c>
      <c r="V203" s="65" t="e">
        <f>(K203-AG203)/AG203</f>
        <v>#DIV/0!</v>
      </c>
      <c r="W203" s="45"/>
      <c r="AJ203" s="90"/>
      <c r="AK203" s="90"/>
      <c r="AL203" s="90"/>
      <c r="AM203" s="90"/>
    </row>
    <row r="204" spans="1:39" ht="12.95" customHeight="1" x14ac:dyDescent="0.2">
      <c r="A204" s="18" t="s">
        <v>340</v>
      </c>
      <c r="B204" s="32" t="s">
        <v>8</v>
      </c>
      <c r="C204" s="1" t="s">
        <v>22</v>
      </c>
      <c r="D204" s="1" t="s">
        <v>15</v>
      </c>
      <c r="E204" s="1" t="s">
        <v>94</v>
      </c>
      <c r="F204" s="32" t="s">
        <v>42</v>
      </c>
      <c r="G204" s="2">
        <v>6104</v>
      </c>
      <c r="H204" s="77">
        <f>(G204/N204)</f>
        <v>135.64444444444445</v>
      </c>
      <c r="I204" s="77">
        <f>(G204/P204)</f>
        <v>148.8780487804878</v>
      </c>
      <c r="J204" s="3">
        <v>17</v>
      </c>
      <c r="K204" s="5">
        <v>8</v>
      </c>
      <c r="L204" s="4">
        <v>8</v>
      </c>
      <c r="M204" s="65">
        <f>(K204/L204)</f>
        <v>1</v>
      </c>
      <c r="N204" s="5">
        <v>45</v>
      </c>
      <c r="O204" s="82">
        <f>(K204/N204)</f>
        <v>0.17777777777777778</v>
      </c>
      <c r="P204" s="4">
        <v>41</v>
      </c>
      <c r="Q204" s="16">
        <v>32061</v>
      </c>
      <c r="R204" s="65">
        <f>(N204-AJ204)/AJ204</f>
        <v>-0.15094339622641509</v>
      </c>
      <c r="S204" s="65">
        <f>(N204-AJ204)</f>
        <v>-8</v>
      </c>
      <c r="T204" s="65">
        <f>(P204-AJ204)</f>
        <v>-12</v>
      </c>
      <c r="U204" s="65">
        <f>(P204-AJ204)/AJ204</f>
        <v>-0.22641509433962265</v>
      </c>
      <c r="V204" s="65">
        <f>(K204-AG204)/AG204</f>
        <v>0.14285714285714285</v>
      </c>
      <c r="W204" s="45"/>
      <c r="X204" s="37" t="s">
        <v>340</v>
      </c>
      <c r="Y204" s="37" t="s">
        <v>8</v>
      </c>
      <c r="Z204" s="43" t="s">
        <v>22</v>
      </c>
      <c r="AA204" s="43" t="s">
        <v>15</v>
      </c>
      <c r="AB204" s="43" t="s">
        <v>94</v>
      </c>
      <c r="AC204" s="44" t="s">
        <v>42</v>
      </c>
      <c r="AD204" s="45">
        <v>2272</v>
      </c>
      <c r="AE204" s="45">
        <v>2626</v>
      </c>
      <c r="AF204" s="46">
        <v>9</v>
      </c>
      <c r="AG204" s="47">
        <v>7</v>
      </c>
      <c r="AH204" s="46">
        <v>11</v>
      </c>
      <c r="AI204" s="47">
        <v>108</v>
      </c>
      <c r="AJ204" s="46">
        <v>53</v>
      </c>
      <c r="AK204" s="46">
        <v>50</v>
      </c>
      <c r="AL204" s="45">
        <v>21736</v>
      </c>
      <c r="AM204" s="46">
        <v>0</v>
      </c>
    </row>
    <row r="205" spans="1:39" ht="12.95" customHeight="1" x14ac:dyDescent="0.2">
      <c r="A205" s="18" t="s">
        <v>341</v>
      </c>
      <c r="B205" s="32" t="s">
        <v>8</v>
      </c>
      <c r="C205" s="1" t="s">
        <v>22</v>
      </c>
      <c r="D205" s="1" t="s">
        <v>67</v>
      </c>
      <c r="E205" s="1" t="s">
        <v>152</v>
      </c>
      <c r="F205" s="32" t="s">
        <v>63</v>
      </c>
      <c r="G205" s="3">
        <v>0</v>
      </c>
      <c r="H205" s="77">
        <f>(G205/N205)</f>
        <v>0</v>
      </c>
      <c r="I205" s="77">
        <f>(G205/P205)</f>
        <v>0</v>
      </c>
      <c r="J205" s="3">
        <v>0</v>
      </c>
      <c r="K205" s="5">
        <v>12</v>
      </c>
      <c r="L205" s="4">
        <v>17</v>
      </c>
      <c r="M205" s="65">
        <f>(K205/L205)</f>
        <v>0.70588235294117652</v>
      </c>
      <c r="N205" s="5">
        <v>315</v>
      </c>
      <c r="O205" s="82">
        <f>(K205/N205)</f>
        <v>3.8095238095238099E-2</v>
      </c>
      <c r="P205" s="4">
        <v>268</v>
      </c>
      <c r="Q205" s="16">
        <v>15013</v>
      </c>
      <c r="R205" s="65">
        <f>(N205-AJ205)/AJ205</f>
        <v>-0.16666666666666666</v>
      </c>
      <c r="S205" s="65">
        <f>(N205-AJ205)</f>
        <v>-63</v>
      </c>
      <c r="T205" s="65">
        <f>(P205-AJ205)</f>
        <v>-110</v>
      </c>
      <c r="U205" s="65">
        <f>(P205-AJ205)/AJ205</f>
        <v>-0.29100529100529099</v>
      </c>
      <c r="V205" s="65">
        <f>(K205-AG205)/AG205</f>
        <v>-0.2</v>
      </c>
      <c r="W205" s="45"/>
      <c r="X205" s="37" t="s">
        <v>341</v>
      </c>
      <c r="Y205" s="37" t="s">
        <v>8</v>
      </c>
      <c r="Z205" s="43" t="s">
        <v>22</v>
      </c>
      <c r="AA205" s="43" t="s">
        <v>67</v>
      </c>
      <c r="AB205" s="43" t="s">
        <v>152</v>
      </c>
      <c r="AC205" s="44" t="s">
        <v>63</v>
      </c>
      <c r="AD205" s="45">
        <v>2082</v>
      </c>
      <c r="AE205" s="45">
        <v>2082</v>
      </c>
      <c r="AF205" s="46">
        <v>0</v>
      </c>
      <c r="AG205" s="47">
        <v>15</v>
      </c>
      <c r="AH205" s="46">
        <v>21</v>
      </c>
      <c r="AI205" s="47">
        <v>120</v>
      </c>
      <c r="AJ205" s="46">
        <v>378</v>
      </c>
      <c r="AK205" s="46">
        <v>349</v>
      </c>
      <c r="AL205" s="45">
        <v>10000</v>
      </c>
      <c r="AM205" s="46">
        <v>650</v>
      </c>
    </row>
    <row r="206" spans="1:39" ht="12.95" customHeight="1" x14ac:dyDescent="0.2">
      <c r="A206" s="18" t="s">
        <v>342</v>
      </c>
      <c r="B206" s="32" t="s">
        <v>8</v>
      </c>
      <c r="C206" s="1" t="s">
        <v>9</v>
      </c>
      <c r="D206" s="1" t="s">
        <v>15</v>
      </c>
      <c r="E206" s="1" t="s">
        <v>30</v>
      </c>
      <c r="F206" s="32" t="s">
        <v>58</v>
      </c>
      <c r="G206" s="2">
        <v>4472</v>
      </c>
      <c r="H206" s="77">
        <f>(G206/N206)</f>
        <v>39.928571428571431</v>
      </c>
      <c r="I206" s="77">
        <f>(G206/P206)</f>
        <v>95.148936170212764</v>
      </c>
      <c r="J206" s="3">
        <v>39</v>
      </c>
      <c r="K206" s="5">
        <v>8</v>
      </c>
      <c r="L206" s="4">
        <v>11</v>
      </c>
      <c r="M206" s="65">
        <f>(K206/L206)</f>
        <v>0.72727272727272729</v>
      </c>
      <c r="N206" s="5">
        <v>112</v>
      </c>
      <c r="O206" s="82">
        <f>(K206/N206)</f>
        <v>7.1428571428571425E-2</v>
      </c>
      <c r="P206" s="4">
        <v>47</v>
      </c>
      <c r="Q206" s="16">
        <v>18700</v>
      </c>
      <c r="R206" s="65">
        <f>(N206-AJ206)/AJ206</f>
        <v>-0.61643835616438358</v>
      </c>
      <c r="S206" s="65">
        <f>(N206-AJ206)</f>
        <v>-180</v>
      </c>
      <c r="T206" s="65">
        <f>(P206-AJ206)</f>
        <v>-245</v>
      </c>
      <c r="U206" s="65">
        <f>(P206-AJ206)/AJ206</f>
        <v>-0.83904109589041098</v>
      </c>
      <c r="V206" s="65">
        <f>(K206-AG206)/AG206</f>
        <v>-0.27272727272727271</v>
      </c>
      <c r="W206" s="45"/>
      <c r="X206" s="37" t="s">
        <v>342</v>
      </c>
      <c r="Y206" s="37" t="s">
        <v>8</v>
      </c>
      <c r="Z206" s="43" t="s">
        <v>14</v>
      </c>
      <c r="AA206" s="43" t="s">
        <v>15</v>
      </c>
      <c r="AB206" s="43" t="s">
        <v>30</v>
      </c>
      <c r="AC206" s="44" t="s">
        <v>58</v>
      </c>
      <c r="AD206" s="45">
        <v>7136</v>
      </c>
      <c r="AE206" s="45">
        <v>8933</v>
      </c>
      <c r="AF206" s="46">
        <v>50</v>
      </c>
      <c r="AG206" s="47">
        <v>11</v>
      </c>
      <c r="AH206" s="46">
        <v>11</v>
      </c>
      <c r="AI206" s="47">
        <v>0</v>
      </c>
      <c r="AJ206" s="46">
        <v>292</v>
      </c>
      <c r="AK206" s="46">
        <v>151</v>
      </c>
      <c r="AL206" s="45">
        <v>10600</v>
      </c>
      <c r="AM206" s="46">
        <v>200</v>
      </c>
    </row>
    <row r="207" spans="1:39" ht="12.95" customHeight="1" x14ac:dyDescent="0.2">
      <c r="A207" s="18" t="s">
        <v>343</v>
      </c>
      <c r="B207" s="32" t="s">
        <v>8</v>
      </c>
      <c r="C207" s="1" t="s">
        <v>9</v>
      </c>
      <c r="D207" s="1" t="s">
        <v>10</v>
      </c>
      <c r="E207" s="1" t="s">
        <v>344</v>
      </c>
      <c r="F207" s="32" t="s">
        <v>345</v>
      </c>
      <c r="G207" s="3">
        <v>953</v>
      </c>
      <c r="H207" s="77">
        <f>(G207/N207)</f>
        <v>15.883333333333333</v>
      </c>
      <c r="I207" s="77">
        <f>(G207/P207)</f>
        <v>23.824999999999999</v>
      </c>
      <c r="J207" s="3">
        <v>0</v>
      </c>
      <c r="K207" s="5">
        <v>11</v>
      </c>
      <c r="L207" s="4">
        <v>11</v>
      </c>
      <c r="M207" s="65">
        <f>(K207/L207)</f>
        <v>1</v>
      </c>
      <c r="N207" s="5">
        <v>60</v>
      </c>
      <c r="O207" s="82">
        <f>(K207/N207)</f>
        <v>0.18333333333333332</v>
      </c>
      <c r="P207" s="4">
        <v>40</v>
      </c>
      <c r="Q207" s="16">
        <v>22032</v>
      </c>
      <c r="R207" s="65" t="e">
        <f>(N207-AJ207)/AJ207</f>
        <v>#DIV/0!</v>
      </c>
      <c r="S207" s="65">
        <f>(N207-AJ207)</f>
        <v>60</v>
      </c>
      <c r="T207" s="65">
        <f>(P207-AJ207)</f>
        <v>40</v>
      </c>
      <c r="U207" s="65" t="e">
        <f>(P207-AJ207)/AJ207</f>
        <v>#DIV/0!</v>
      </c>
      <c r="V207" s="65" t="e">
        <f>(K207-AG207)/AG207</f>
        <v>#DIV/0!</v>
      </c>
      <c r="W207" s="45"/>
      <c r="AJ207" s="90"/>
      <c r="AK207" s="90"/>
      <c r="AL207" s="90"/>
      <c r="AM207" s="90"/>
    </row>
    <row r="208" spans="1:39" ht="12.95" customHeight="1" x14ac:dyDescent="0.2">
      <c r="A208" s="18" t="s">
        <v>347</v>
      </c>
      <c r="B208" s="32" t="s">
        <v>8</v>
      </c>
      <c r="C208" s="1" t="s">
        <v>9</v>
      </c>
      <c r="D208" s="1" t="s">
        <v>15</v>
      </c>
      <c r="E208" s="1" t="s">
        <v>344</v>
      </c>
      <c r="F208" s="32" t="s">
        <v>45</v>
      </c>
      <c r="G208" s="2">
        <v>2231</v>
      </c>
      <c r="H208" s="77">
        <f>(G208/N208)</f>
        <v>76.931034482758619</v>
      </c>
      <c r="I208" s="77">
        <f>(G208/P208)</f>
        <v>185.91666666666666</v>
      </c>
      <c r="J208" s="3">
        <v>15</v>
      </c>
      <c r="K208" s="5">
        <v>6</v>
      </c>
      <c r="L208" s="4">
        <v>7</v>
      </c>
      <c r="M208" s="65">
        <f>(K208/L208)</f>
        <v>0.8571428571428571</v>
      </c>
      <c r="N208" s="5">
        <v>29</v>
      </c>
      <c r="O208" s="82">
        <f>(K208/N208)</f>
        <v>0.20689655172413793</v>
      </c>
      <c r="P208" s="4">
        <v>12</v>
      </c>
      <c r="Q208" s="16">
        <v>12789</v>
      </c>
      <c r="R208" s="65">
        <f>(N208-AJ208)/AJ208</f>
        <v>-0.85051546391752575</v>
      </c>
      <c r="S208" s="65">
        <f>(N208-AJ208)</f>
        <v>-165</v>
      </c>
      <c r="T208" s="65">
        <f>(P208-AJ208)</f>
        <v>-182</v>
      </c>
      <c r="U208" s="65">
        <f>(P208-AJ208)/AJ208</f>
        <v>-0.93814432989690721</v>
      </c>
      <c r="V208" s="65">
        <f>(K208-AG208)/AG208</f>
        <v>-0.53846153846153844</v>
      </c>
      <c r="W208" s="45"/>
      <c r="X208" s="37" t="s">
        <v>347</v>
      </c>
      <c r="Y208" s="37" t="s">
        <v>8</v>
      </c>
      <c r="Z208" s="43" t="s">
        <v>9</v>
      </c>
      <c r="AA208" s="43" t="s">
        <v>15</v>
      </c>
      <c r="AB208" s="43" t="s">
        <v>344</v>
      </c>
      <c r="AC208" s="44" t="s">
        <v>42</v>
      </c>
      <c r="AD208" s="45">
        <v>4753</v>
      </c>
      <c r="AE208" s="45">
        <v>4753</v>
      </c>
      <c r="AF208" s="46">
        <v>7</v>
      </c>
      <c r="AG208" s="47">
        <v>13</v>
      </c>
      <c r="AH208" s="46">
        <v>21</v>
      </c>
      <c r="AI208" s="47">
        <v>77</v>
      </c>
      <c r="AJ208" s="46">
        <v>194</v>
      </c>
      <c r="AK208" s="46">
        <v>129</v>
      </c>
      <c r="AL208" s="45">
        <v>10458</v>
      </c>
      <c r="AM208" s="46">
        <v>150</v>
      </c>
    </row>
    <row r="209" spans="1:39" ht="12.95" customHeight="1" x14ac:dyDescent="0.2">
      <c r="A209" s="18" t="s">
        <v>348</v>
      </c>
      <c r="B209" s="32" t="s">
        <v>8</v>
      </c>
      <c r="C209" s="1" t="s">
        <v>14</v>
      </c>
      <c r="D209" s="1" t="s">
        <v>15</v>
      </c>
      <c r="E209" s="1" t="s">
        <v>11</v>
      </c>
      <c r="F209" s="32" t="s">
        <v>75</v>
      </c>
      <c r="G209" s="2">
        <v>9586</v>
      </c>
      <c r="H209" s="77">
        <f>(G209/N209)</f>
        <v>68.471428571428575</v>
      </c>
      <c r="I209" s="77">
        <f>(G209/P209)</f>
        <v>93.980392156862749</v>
      </c>
      <c r="J209" s="3">
        <v>48</v>
      </c>
      <c r="K209" s="5">
        <v>15</v>
      </c>
      <c r="L209" s="4">
        <v>18</v>
      </c>
      <c r="M209" s="65">
        <f>(K209/L209)</f>
        <v>0.83333333333333337</v>
      </c>
      <c r="N209" s="5">
        <v>140</v>
      </c>
      <c r="O209" s="82">
        <f>(K209/N209)</f>
        <v>0.10714285714285714</v>
      </c>
      <c r="P209" s="4">
        <v>102</v>
      </c>
      <c r="Q209" s="16">
        <v>16713</v>
      </c>
      <c r="R209" s="65">
        <f>(N209-AJ209)/AJ209</f>
        <v>3.7037037037037035E-2</v>
      </c>
      <c r="S209" s="65">
        <f>(N209-AJ209)</f>
        <v>5</v>
      </c>
      <c r="T209" s="65">
        <f>(P209-AJ209)</f>
        <v>-33</v>
      </c>
      <c r="U209" s="65">
        <f>(P209-AJ209)/AJ209</f>
        <v>-0.24444444444444444</v>
      </c>
      <c r="V209" s="65">
        <f>(K209-AG209)/AG209</f>
        <v>0.5</v>
      </c>
      <c r="W209" s="45"/>
      <c r="X209" s="37" t="s">
        <v>348</v>
      </c>
      <c r="Y209" s="37" t="s">
        <v>8</v>
      </c>
      <c r="Z209" s="43" t="s">
        <v>14</v>
      </c>
      <c r="AA209" s="43" t="s">
        <v>15</v>
      </c>
      <c r="AB209" s="43" t="s">
        <v>11</v>
      </c>
      <c r="AC209" s="44" t="s">
        <v>75</v>
      </c>
      <c r="AD209" s="45">
        <v>6094</v>
      </c>
      <c r="AE209" s="45">
        <v>6261</v>
      </c>
      <c r="AF209" s="46">
        <v>23</v>
      </c>
      <c r="AG209" s="47">
        <v>10</v>
      </c>
      <c r="AH209" s="46">
        <v>20</v>
      </c>
      <c r="AI209" s="47">
        <v>119</v>
      </c>
      <c r="AJ209" s="46">
        <v>135</v>
      </c>
      <c r="AK209" s="46">
        <v>105</v>
      </c>
      <c r="AL209" s="45">
        <v>13152</v>
      </c>
      <c r="AM209" s="46">
        <v>75</v>
      </c>
    </row>
    <row r="210" spans="1:39" ht="12.95" customHeight="1" x14ac:dyDescent="0.2">
      <c r="A210" s="18" t="s">
        <v>349</v>
      </c>
      <c r="B210" s="32" t="s">
        <v>8</v>
      </c>
      <c r="C210" s="1" t="s">
        <v>9</v>
      </c>
      <c r="D210" s="1" t="s">
        <v>29</v>
      </c>
      <c r="E210" s="1" t="s">
        <v>97</v>
      </c>
      <c r="F210" s="32" t="s">
        <v>200</v>
      </c>
      <c r="G210" s="2">
        <v>11456</v>
      </c>
      <c r="H210" s="77">
        <f>(G210/N210)</f>
        <v>11.908523908523909</v>
      </c>
      <c r="I210" s="77">
        <f>(G210/P210)</f>
        <v>17.761240310077518</v>
      </c>
      <c r="J210" s="3">
        <v>0</v>
      </c>
      <c r="K210" s="5">
        <v>38</v>
      </c>
      <c r="L210" s="4">
        <v>60</v>
      </c>
      <c r="M210" s="65">
        <f>(K210/L210)</f>
        <v>0.6333333333333333</v>
      </c>
      <c r="N210" s="5">
        <v>962</v>
      </c>
      <c r="O210" s="82">
        <f>(K210/N210)</f>
        <v>3.9501039501039503E-2</v>
      </c>
      <c r="P210" s="4">
        <v>645</v>
      </c>
      <c r="Q210" s="16">
        <v>10649</v>
      </c>
      <c r="R210" s="65">
        <f>(N210-AJ210)/AJ210</f>
        <v>8.385744234800839E-3</v>
      </c>
      <c r="S210" s="65">
        <f>(N210-AJ210)</f>
        <v>8</v>
      </c>
      <c r="T210" s="65">
        <f>(P210-AJ210)</f>
        <v>-309</v>
      </c>
      <c r="U210" s="65">
        <f>(P210-AJ210)/AJ210</f>
        <v>-0.32389937106918237</v>
      </c>
      <c r="V210" s="65">
        <f>(K210-AG210)/AG210</f>
        <v>5.5555555555555552E-2</v>
      </c>
      <c r="W210" s="45"/>
      <c r="X210" s="37" t="s">
        <v>349</v>
      </c>
      <c r="Y210" s="37" t="s">
        <v>8</v>
      </c>
      <c r="Z210" s="43" t="s">
        <v>9</v>
      </c>
      <c r="AA210" s="43" t="s">
        <v>15</v>
      </c>
      <c r="AB210" s="43" t="s">
        <v>97</v>
      </c>
      <c r="AC210" s="44" t="s">
        <v>200</v>
      </c>
      <c r="AD210" s="45">
        <v>10271</v>
      </c>
      <c r="AE210" s="45">
        <v>11502</v>
      </c>
      <c r="AF210" s="46">
        <v>0</v>
      </c>
      <c r="AG210" s="47">
        <v>36</v>
      </c>
      <c r="AH210" s="46">
        <v>44</v>
      </c>
      <c r="AI210" s="47">
        <v>209</v>
      </c>
      <c r="AJ210" s="46">
        <v>954</v>
      </c>
      <c r="AK210" s="46">
        <v>563</v>
      </c>
      <c r="AL210" s="45">
        <v>6724</v>
      </c>
      <c r="AM210" s="46">
        <v>724</v>
      </c>
    </row>
    <row r="211" spans="1:39" ht="12.95" customHeight="1" x14ac:dyDescent="0.2">
      <c r="A211" s="20" t="s">
        <v>350</v>
      </c>
      <c r="B211" s="33" t="s">
        <v>8</v>
      </c>
      <c r="C211" s="11" t="s">
        <v>9</v>
      </c>
      <c r="D211" s="11" t="s">
        <v>67</v>
      </c>
      <c r="E211" s="11" t="s">
        <v>100</v>
      </c>
      <c r="F211" s="33" t="s">
        <v>351</v>
      </c>
      <c r="G211" s="12">
        <v>1520</v>
      </c>
      <c r="H211" s="78">
        <f>(G211/N211)</f>
        <v>12.666666666666666</v>
      </c>
      <c r="I211" s="78">
        <f>(G211/P211)</f>
        <v>19.740259740259742</v>
      </c>
      <c r="J211" s="13">
        <v>0</v>
      </c>
      <c r="K211" s="15">
        <v>6</v>
      </c>
      <c r="L211" s="14">
        <v>12</v>
      </c>
      <c r="M211" s="75">
        <f>(K211/L211)</f>
        <v>0.5</v>
      </c>
      <c r="N211" s="15">
        <v>120</v>
      </c>
      <c r="O211" s="83">
        <f>(K211/N211)</f>
        <v>0.05</v>
      </c>
      <c r="P211" s="14">
        <v>77</v>
      </c>
      <c r="Q211" s="22">
        <v>13188</v>
      </c>
      <c r="R211" s="65">
        <f>(N211-AJ211)/AJ211</f>
        <v>-9.7744360902255634E-2</v>
      </c>
      <c r="S211" s="65">
        <f>(N211-AJ211)</f>
        <v>-13</v>
      </c>
      <c r="T211" s="65">
        <f>(P211-AJ211)</f>
        <v>-56</v>
      </c>
      <c r="U211" s="65">
        <f>(P211-AJ211)/AJ211</f>
        <v>-0.42105263157894735</v>
      </c>
      <c r="V211" s="65">
        <f>(K211-AG211)/AG211</f>
        <v>-0.25</v>
      </c>
      <c r="W211" s="45"/>
      <c r="X211" s="37" t="s">
        <v>350</v>
      </c>
      <c r="Y211" s="37" t="s">
        <v>8</v>
      </c>
      <c r="Z211" s="43" t="s">
        <v>9</v>
      </c>
      <c r="AA211" s="43" t="s">
        <v>67</v>
      </c>
      <c r="AB211" s="43" t="s">
        <v>100</v>
      </c>
      <c r="AC211" s="44" t="s">
        <v>351</v>
      </c>
      <c r="AD211" s="45">
        <v>1581</v>
      </c>
      <c r="AE211" s="45">
        <v>1581</v>
      </c>
      <c r="AF211" s="46">
        <v>0</v>
      </c>
      <c r="AG211" s="47">
        <v>8</v>
      </c>
      <c r="AH211" s="46">
        <v>14</v>
      </c>
      <c r="AI211" s="47">
        <v>17</v>
      </c>
      <c r="AJ211" s="46">
        <v>133</v>
      </c>
      <c r="AK211" s="46">
        <v>124</v>
      </c>
      <c r="AL211" s="45">
        <v>9252</v>
      </c>
      <c r="AM211" s="45">
        <v>1986</v>
      </c>
    </row>
    <row r="212" spans="1:39" ht="12.95" customHeight="1" x14ac:dyDescent="0.2">
      <c r="A212" s="19" t="s">
        <v>352</v>
      </c>
      <c r="B212" s="31" t="s">
        <v>8</v>
      </c>
      <c r="C212" s="6" t="s">
        <v>14</v>
      </c>
      <c r="D212" s="6" t="s">
        <v>15</v>
      </c>
      <c r="E212" s="6" t="s">
        <v>100</v>
      </c>
      <c r="F212" s="31" t="s">
        <v>124</v>
      </c>
      <c r="G212" s="7">
        <v>2702</v>
      </c>
      <c r="H212" s="76">
        <f>(G212/N212)</f>
        <v>17.776315789473685</v>
      </c>
      <c r="I212" s="76">
        <f>(G212/P212)</f>
        <v>28.145833333333332</v>
      </c>
      <c r="J212" s="8">
        <v>0</v>
      </c>
      <c r="K212" s="10">
        <v>5</v>
      </c>
      <c r="L212" s="9">
        <v>6</v>
      </c>
      <c r="M212" s="74">
        <f>(K212/L212)</f>
        <v>0.83333333333333337</v>
      </c>
      <c r="N212" s="10">
        <v>152</v>
      </c>
      <c r="O212" s="81">
        <f>(K212/N212)</f>
        <v>3.2894736842105261E-2</v>
      </c>
      <c r="P212" s="9">
        <v>96</v>
      </c>
      <c r="Q212" s="21">
        <v>8490</v>
      </c>
      <c r="R212" s="65">
        <f>(N212-AJ212)/AJ212</f>
        <v>1.4516129032258065</v>
      </c>
      <c r="S212" s="65">
        <f>(N212-AJ212)</f>
        <v>90</v>
      </c>
      <c r="T212" s="65">
        <f>(P212-AJ212)</f>
        <v>34</v>
      </c>
      <c r="U212" s="65">
        <f>(P212-AJ212)/AJ212</f>
        <v>0.54838709677419351</v>
      </c>
      <c r="V212" s="65">
        <f>(K212-AG212)/AG212</f>
        <v>0.66666666666666663</v>
      </c>
      <c r="W212" s="45"/>
      <c r="X212" s="37" t="s">
        <v>473</v>
      </c>
      <c r="Y212" s="37" t="s">
        <v>28</v>
      </c>
      <c r="Z212" s="43" t="s">
        <v>9</v>
      </c>
      <c r="AA212" s="43" t="s">
        <v>127</v>
      </c>
      <c r="AB212" s="43" t="s">
        <v>30</v>
      </c>
      <c r="AC212" s="44" t="s">
        <v>45</v>
      </c>
      <c r="AD212" s="46">
        <v>694</v>
      </c>
      <c r="AE212" s="46">
        <v>694</v>
      </c>
      <c r="AF212" s="46">
        <v>0</v>
      </c>
      <c r="AG212" s="47">
        <v>3</v>
      </c>
      <c r="AH212" s="46">
        <v>6</v>
      </c>
      <c r="AI212" s="47">
        <v>45</v>
      </c>
      <c r="AJ212" s="46">
        <v>62</v>
      </c>
      <c r="AK212" s="46">
        <v>44</v>
      </c>
      <c r="AL212" s="45">
        <v>6400</v>
      </c>
      <c r="AM212" s="46">
        <v>80</v>
      </c>
    </row>
    <row r="213" spans="1:39" ht="12.95" customHeight="1" x14ac:dyDescent="0.2">
      <c r="A213" s="18" t="s">
        <v>353</v>
      </c>
      <c r="B213" s="32" t="s">
        <v>8</v>
      </c>
      <c r="C213" s="1" t="s">
        <v>14</v>
      </c>
      <c r="D213" s="1" t="s">
        <v>15</v>
      </c>
      <c r="E213" s="1" t="s">
        <v>100</v>
      </c>
      <c r="F213" s="32" t="s">
        <v>175</v>
      </c>
      <c r="G213" s="2">
        <v>34700</v>
      </c>
      <c r="H213" s="77">
        <f>(G213/N213)</f>
        <v>15.449688334817454</v>
      </c>
      <c r="I213" s="77">
        <f>(G213/P213)</f>
        <v>29.406779661016948</v>
      </c>
      <c r="J213" s="3">
        <v>48</v>
      </c>
      <c r="K213" s="5">
        <v>42</v>
      </c>
      <c r="L213" s="4">
        <v>47</v>
      </c>
      <c r="M213" s="65">
        <f>(K213/L213)</f>
        <v>0.8936170212765957</v>
      </c>
      <c r="N213" s="16">
        <v>2246</v>
      </c>
      <c r="O213" s="82">
        <f>(K213/N213)</f>
        <v>1.8699910952804988E-2</v>
      </c>
      <c r="P213" s="17">
        <v>1180</v>
      </c>
      <c r="Q213" s="16">
        <v>8949</v>
      </c>
      <c r="R213" s="65">
        <f>(N213-AJ213)/AJ213</f>
        <v>0.31191588785046731</v>
      </c>
      <c r="S213" s="65">
        <f>(N213-AJ213)</f>
        <v>534</v>
      </c>
      <c r="T213" s="65">
        <f>(P213-AJ213)</f>
        <v>-532</v>
      </c>
      <c r="U213" s="65">
        <f>(P213-AJ213)/AJ213</f>
        <v>-0.31074766355140188</v>
      </c>
      <c r="V213" s="65">
        <f>(K213-AG213)/AG213</f>
        <v>-0.25</v>
      </c>
      <c r="W213" s="45"/>
      <c r="X213" s="37" t="s">
        <v>353</v>
      </c>
      <c r="Y213" s="37" t="s">
        <v>8</v>
      </c>
      <c r="Z213" s="43" t="s">
        <v>14</v>
      </c>
      <c r="AA213" s="43" t="s">
        <v>15</v>
      </c>
      <c r="AB213" s="43" t="s">
        <v>100</v>
      </c>
      <c r="AC213" s="44" t="s">
        <v>175</v>
      </c>
      <c r="AD213" s="45">
        <v>19767</v>
      </c>
      <c r="AE213" s="45">
        <v>24083</v>
      </c>
      <c r="AF213" s="46">
        <v>26</v>
      </c>
      <c r="AG213" s="47">
        <v>56</v>
      </c>
      <c r="AH213" s="46">
        <v>71</v>
      </c>
      <c r="AI213" s="47">
        <v>217</v>
      </c>
      <c r="AJ213" s="45">
        <v>1712</v>
      </c>
      <c r="AK213" s="45">
        <v>1345</v>
      </c>
      <c r="AL213" s="45">
        <v>5782</v>
      </c>
      <c r="AM213" s="46">
        <v>380</v>
      </c>
    </row>
    <row r="214" spans="1:39" ht="12.95" customHeight="1" x14ac:dyDescent="0.2">
      <c r="A214" s="18" t="s">
        <v>354</v>
      </c>
      <c r="B214" s="32" t="s">
        <v>8</v>
      </c>
      <c r="C214" s="1" t="s">
        <v>9</v>
      </c>
      <c r="D214" s="1" t="s">
        <v>10</v>
      </c>
      <c r="E214" s="1" t="s">
        <v>70</v>
      </c>
      <c r="F214" s="32" t="s">
        <v>50</v>
      </c>
      <c r="G214" s="2">
        <v>2707</v>
      </c>
      <c r="H214" s="77">
        <f>(G214/N214)</f>
        <v>8.5936507936507933</v>
      </c>
      <c r="I214" s="77">
        <f>(G214/P214)</f>
        <v>12.417431192660551</v>
      </c>
      <c r="J214" s="3">
        <v>0</v>
      </c>
      <c r="K214" s="5">
        <v>8</v>
      </c>
      <c r="L214" s="4">
        <v>8</v>
      </c>
      <c r="M214" s="65">
        <f>(K214/L214)</f>
        <v>1</v>
      </c>
      <c r="N214" s="5">
        <v>315</v>
      </c>
      <c r="O214" s="82">
        <f>(K214/N214)</f>
        <v>2.5396825396825397E-2</v>
      </c>
      <c r="P214" s="4">
        <v>218</v>
      </c>
      <c r="Q214" s="16">
        <v>9885</v>
      </c>
      <c r="R214" s="65" t="e">
        <f>(N214-AJ214)/AJ214</f>
        <v>#DIV/0!</v>
      </c>
      <c r="S214" s="65">
        <f>(N214-AJ214)</f>
        <v>315</v>
      </c>
      <c r="T214" s="65">
        <f>(P214-AJ214)</f>
        <v>218</v>
      </c>
      <c r="U214" s="65" t="e">
        <f>(P214-AJ214)/AJ214</f>
        <v>#DIV/0!</v>
      </c>
      <c r="V214" s="65" t="e">
        <f>(K214-AG214)/AG214</f>
        <v>#DIV/0!</v>
      </c>
      <c r="W214" s="45"/>
      <c r="AJ214" s="90"/>
      <c r="AK214" s="90"/>
      <c r="AL214" s="90"/>
      <c r="AM214" s="90"/>
    </row>
    <row r="215" spans="1:39" ht="12.95" customHeight="1" x14ac:dyDescent="0.2">
      <c r="A215" s="18" t="s">
        <v>355</v>
      </c>
      <c r="B215" s="32" t="s">
        <v>8</v>
      </c>
      <c r="C215" s="1" t="s">
        <v>14</v>
      </c>
      <c r="D215" s="1" t="s">
        <v>15</v>
      </c>
      <c r="E215" s="1" t="s">
        <v>44</v>
      </c>
      <c r="F215" s="32" t="s">
        <v>175</v>
      </c>
      <c r="G215" s="2">
        <v>39112</v>
      </c>
      <c r="H215" s="77">
        <f>(G215/N215)</f>
        <v>11.178050871677621</v>
      </c>
      <c r="I215" s="77">
        <f>(G215/P215)</f>
        <v>20.202479338842974</v>
      </c>
      <c r="J215" s="3">
        <v>119</v>
      </c>
      <c r="K215" s="5">
        <v>42</v>
      </c>
      <c r="L215" s="4">
        <v>60</v>
      </c>
      <c r="M215" s="65">
        <f>(K215/L215)</f>
        <v>0.7</v>
      </c>
      <c r="N215" s="16">
        <v>3499</v>
      </c>
      <c r="O215" s="82">
        <f>(K215/N215)</f>
        <v>1.2003429551300371E-2</v>
      </c>
      <c r="P215" s="17">
        <v>1936</v>
      </c>
      <c r="Q215" s="16">
        <v>7182</v>
      </c>
      <c r="R215" s="65">
        <f>(N215-AJ215)/AJ215</f>
        <v>0.36360093530787219</v>
      </c>
      <c r="S215" s="65">
        <f>(N215-AJ215)</f>
        <v>933</v>
      </c>
      <c r="T215" s="65">
        <f>(P215-AJ215)</f>
        <v>-630</v>
      </c>
      <c r="U215" s="65">
        <f>(P215-AJ215)/AJ215</f>
        <v>-0.24551831644583008</v>
      </c>
      <c r="V215" s="65">
        <f>(K215-AG215)/AG215</f>
        <v>-0.3</v>
      </c>
      <c r="W215" s="45"/>
      <c r="X215" s="37" t="s">
        <v>355</v>
      </c>
      <c r="Y215" s="37" t="s">
        <v>8</v>
      </c>
      <c r="Z215" s="43" t="s">
        <v>14</v>
      </c>
      <c r="AA215" s="43" t="s">
        <v>15</v>
      </c>
      <c r="AB215" s="43" t="s">
        <v>44</v>
      </c>
      <c r="AC215" s="44" t="s">
        <v>175</v>
      </c>
      <c r="AD215" s="45">
        <v>26961</v>
      </c>
      <c r="AE215" s="45">
        <v>33696</v>
      </c>
      <c r="AF215" s="46">
        <v>89</v>
      </c>
      <c r="AG215" s="47">
        <v>60</v>
      </c>
      <c r="AH215" s="46">
        <v>80</v>
      </c>
      <c r="AI215" s="47">
        <v>525</v>
      </c>
      <c r="AJ215" s="45">
        <v>2566</v>
      </c>
      <c r="AK215" s="45">
        <v>1382</v>
      </c>
      <c r="AL215" s="45">
        <v>6424</v>
      </c>
      <c r="AM215" s="46">
        <v>410</v>
      </c>
    </row>
    <row r="216" spans="1:39" ht="12.95" customHeight="1" x14ac:dyDescent="0.2">
      <c r="A216" s="18" t="s">
        <v>356</v>
      </c>
      <c r="B216" s="32" t="s">
        <v>38</v>
      </c>
      <c r="C216" s="1" t="s">
        <v>22</v>
      </c>
      <c r="D216" s="1" t="s">
        <v>62</v>
      </c>
      <c r="E216" s="1" t="s">
        <v>30</v>
      </c>
      <c r="F216" s="32" t="s">
        <v>124</v>
      </c>
      <c r="G216" s="3">
        <v>0</v>
      </c>
      <c r="H216" s="77">
        <f>(G216/N216)</f>
        <v>0</v>
      </c>
      <c r="I216" s="77">
        <f>(G216/P216)</f>
        <v>0</v>
      </c>
      <c r="J216" s="3">
        <v>0</v>
      </c>
      <c r="K216" s="5">
        <v>7</v>
      </c>
      <c r="L216" s="4">
        <v>7</v>
      </c>
      <c r="M216" s="65">
        <f>(K216/L216)</f>
        <v>1</v>
      </c>
      <c r="N216" s="5">
        <v>88</v>
      </c>
      <c r="O216" s="82">
        <f>(K216/N216)</f>
        <v>7.9545454545454544E-2</v>
      </c>
      <c r="P216" s="4">
        <v>53</v>
      </c>
      <c r="Q216" s="16">
        <v>12663</v>
      </c>
      <c r="R216" s="65" t="e">
        <f>(N216-AJ216)/AJ216</f>
        <v>#DIV/0!</v>
      </c>
      <c r="S216" s="65">
        <f>(N216-AJ216)</f>
        <v>88</v>
      </c>
      <c r="T216" s="65">
        <f>(P216-AJ216)</f>
        <v>53</v>
      </c>
      <c r="U216" s="65" t="e">
        <f>(P216-AJ216)/AJ216</f>
        <v>#DIV/0!</v>
      </c>
      <c r="V216" s="65" t="e">
        <f>(K216-AG216)/AG216</f>
        <v>#DIV/0!</v>
      </c>
      <c r="W216" s="45"/>
      <c r="AJ216" s="90"/>
      <c r="AK216" s="90"/>
      <c r="AL216" s="90"/>
      <c r="AM216" s="90"/>
    </row>
    <row r="217" spans="1:39" ht="12.95" customHeight="1" x14ac:dyDescent="0.2">
      <c r="A217" s="18" t="s">
        <v>357</v>
      </c>
      <c r="B217" s="32" t="s">
        <v>8</v>
      </c>
      <c r="C217" s="1" t="s">
        <v>14</v>
      </c>
      <c r="D217" s="1" t="s">
        <v>10</v>
      </c>
      <c r="E217" s="1" t="s">
        <v>11</v>
      </c>
      <c r="F217" s="32" t="s">
        <v>175</v>
      </c>
      <c r="G217" s="2">
        <v>44870</v>
      </c>
      <c r="H217" s="77">
        <f>(G217/N217)</f>
        <v>19.24924924924925</v>
      </c>
      <c r="I217" s="77">
        <f>(G217/P217)</f>
        <v>40.606334841628957</v>
      </c>
      <c r="J217" s="3">
        <v>168</v>
      </c>
      <c r="K217" s="5">
        <v>42</v>
      </c>
      <c r="L217" s="4">
        <v>62</v>
      </c>
      <c r="M217" s="65">
        <f>(K217/L217)</f>
        <v>0.67741935483870963</v>
      </c>
      <c r="N217" s="16">
        <v>2331</v>
      </c>
      <c r="O217" s="82">
        <f>(K217/N217)</f>
        <v>1.8018018018018018E-2</v>
      </c>
      <c r="P217" s="17">
        <v>1105</v>
      </c>
      <c r="Q217" s="16">
        <v>9353</v>
      </c>
      <c r="R217" s="65">
        <f>(N217-AJ217)/AJ217</f>
        <v>-3.2378580323785801E-2</v>
      </c>
      <c r="S217" s="65">
        <f>(N217-AJ217)</f>
        <v>-78</v>
      </c>
      <c r="T217" s="65">
        <f>(P217-AJ217)</f>
        <v>-1304</v>
      </c>
      <c r="U217" s="65">
        <f>(P217-AJ217)/AJ217</f>
        <v>-0.54130344541303443</v>
      </c>
      <c r="V217" s="65">
        <f>(K217-AG217)/AG217</f>
        <v>-0.62831858407079644</v>
      </c>
      <c r="W217" s="45"/>
      <c r="X217" s="37" t="s">
        <v>357</v>
      </c>
      <c r="Y217" s="37" t="s">
        <v>8</v>
      </c>
      <c r="Z217" s="43" t="s">
        <v>14</v>
      </c>
      <c r="AA217" s="43" t="s">
        <v>10</v>
      </c>
      <c r="AB217" s="43" t="s">
        <v>11</v>
      </c>
      <c r="AC217" s="44" t="s">
        <v>175</v>
      </c>
      <c r="AD217" s="45">
        <v>35346</v>
      </c>
      <c r="AE217" s="45">
        <v>41211</v>
      </c>
      <c r="AF217" s="46">
        <v>118</v>
      </c>
      <c r="AG217" s="47">
        <v>113</v>
      </c>
      <c r="AH217" s="46">
        <v>144</v>
      </c>
      <c r="AI217" s="47">
        <v>567</v>
      </c>
      <c r="AJ217" s="45">
        <v>2409</v>
      </c>
      <c r="AK217" s="45">
        <v>1399</v>
      </c>
      <c r="AL217" s="45">
        <v>5672</v>
      </c>
      <c r="AM217" s="46">
        <v>536</v>
      </c>
    </row>
    <row r="218" spans="1:39" ht="12.95" customHeight="1" x14ac:dyDescent="0.2">
      <c r="A218" s="18" t="s">
        <v>358</v>
      </c>
      <c r="B218" s="32" t="s">
        <v>8</v>
      </c>
      <c r="C218" s="1" t="s">
        <v>14</v>
      </c>
      <c r="D218" s="1" t="s">
        <v>15</v>
      </c>
      <c r="E218" s="1" t="s">
        <v>97</v>
      </c>
      <c r="F218" s="32" t="s">
        <v>42</v>
      </c>
      <c r="G218" s="2">
        <v>1700</v>
      </c>
      <c r="H218" s="77">
        <f>(G218/N218)</f>
        <v>121.42857142857143</v>
      </c>
      <c r="I218" s="77">
        <f>(G218/P218)</f>
        <v>121.42857142857143</v>
      </c>
      <c r="J218" s="3">
        <v>5</v>
      </c>
      <c r="K218" s="5">
        <v>1</v>
      </c>
      <c r="L218" s="4">
        <v>1</v>
      </c>
      <c r="M218" s="65">
        <f>(K218/L218)</f>
        <v>1</v>
      </c>
      <c r="N218" s="5">
        <v>14</v>
      </c>
      <c r="O218" s="82">
        <f>(K218/N218)</f>
        <v>7.1428571428571425E-2</v>
      </c>
      <c r="P218" s="4">
        <v>14</v>
      </c>
      <c r="Q218" s="16">
        <v>18308</v>
      </c>
      <c r="R218" s="65">
        <f>(N218-AJ218)/AJ218</f>
        <v>-0.61111111111111116</v>
      </c>
      <c r="S218" s="65">
        <f>(N218-AJ218)</f>
        <v>-22</v>
      </c>
      <c r="T218" s="65">
        <f>(P218-AJ218)</f>
        <v>-22</v>
      </c>
      <c r="U218" s="65">
        <f>(P218-AJ218)/AJ218</f>
        <v>-0.61111111111111116</v>
      </c>
      <c r="V218" s="65">
        <f>(K218-AG218)/AG218</f>
        <v>-0.8571428571428571</v>
      </c>
      <c r="W218" s="45"/>
      <c r="X218" s="37" t="s">
        <v>358</v>
      </c>
      <c r="Y218" s="37" t="s">
        <v>8</v>
      </c>
      <c r="Z218" s="43" t="s">
        <v>22</v>
      </c>
      <c r="AA218" s="43" t="s">
        <v>15</v>
      </c>
      <c r="AB218" s="43" t="s">
        <v>97</v>
      </c>
      <c r="AC218" s="44" t="s">
        <v>42</v>
      </c>
      <c r="AD218" s="45">
        <v>1777</v>
      </c>
      <c r="AE218" s="45">
        <v>2033</v>
      </c>
      <c r="AF218" s="46">
        <v>1</v>
      </c>
      <c r="AG218" s="47">
        <v>7</v>
      </c>
      <c r="AH218" s="46">
        <v>9</v>
      </c>
      <c r="AI218" s="47">
        <v>87</v>
      </c>
      <c r="AJ218" s="46">
        <v>36</v>
      </c>
      <c r="AK218" s="46">
        <v>28</v>
      </c>
      <c r="AL218" s="45">
        <v>14314</v>
      </c>
      <c r="AM218" s="45">
        <v>1500</v>
      </c>
    </row>
    <row r="219" spans="1:39" ht="12.95" customHeight="1" x14ac:dyDescent="0.2">
      <c r="A219" s="18" t="s">
        <v>359</v>
      </c>
      <c r="B219" s="32" t="s">
        <v>8</v>
      </c>
      <c r="C219" s="1" t="s">
        <v>14</v>
      </c>
      <c r="D219" s="1" t="s">
        <v>15</v>
      </c>
      <c r="E219" s="1" t="s">
        <v>90</v>
      </c>
      <c r="F219" s="32" t="s">
        <v>159</v>
      </c>
      <c r="G219" s="2">
        <v>2166</v>
      </c>
      <c r="H219" s="77">
        <f>(G219/N219)</f>
        <v>63.705882352941174</v>
      </c>
      <c r="I219" s="77">
        <f>(G219/P219)</f>
        <v>144.4</v>
      </c>
      <c r="J219" s="3">
        <v>4</v>
      </c>
      <c r="K219" s="5">
        <v>4</v>
      </c>
      <c r="L219" s="4">
        <v>4</v>
      </c>
      <c r="M219" s="65">
        <f>(K219/L219)</f>
        <v>1</v>
      </c>
      <c r="N219" s="5">
        <v>34</v>
      </c>
      <c r="O219" s="82">
        <f>(K219/N219)</f>
        <v>0.11764705882352941</v>
      </c>
      <c r="P219" s="4">
        <v>15</v>
      </c>
      <c r="Q219" s="16">
        <v>6868</v>
      </c>
      <c r="R219" s="65">
        <f>(N219-AJ219)/AJ219</f>
        <v>3.0303030303030304E-2</v>
      </c>
      <c r="S219" s="65">
        <f>(N219-AJ219)</f>
        <v>1</v>
      </c>
      <c r="T219" s="65">
        <f>(P219-AJ219)</f>
        <v>-18</v>
      </c>
      <c r="U219" s="65">
        <f>(P219-AJ219)/AJ219</f>
        <v>-0.54545454545454541</v>
      </c>
      <c r="V219" s="65">
        <f>(K219-AG219)/AG219</f>
        <v>0</v>
      </c>
      <c r="W219" s="45"/>
      <c r="X219" s="37" t="s">
        <v>359</v>
      </c>
      <c r="Y219" s="37" t="s">
        <v>8</v>
      </c>
      <c r="Z219" s="43" t="s">
        <v>14</v>
      </c>
      <c r="AA219" s="43" t="s">
        <v>15</v>
      </c>
      <c r="AB219" s="43" t="s">
        <v>90</v>
      </c>
      <c r="AC219" s="44" t="s">
        <v>159</v>
      </c>
      <c r="AD219" s="45">
        <v>1346</v>
      </c>
      <c r="AE219" s="45">
        <v>1346</v>
      </c>
      <c r="AF219" s="46">
        <v>5</v>
      </c>
      <c r="AG219" s="47">
        <v>4</v>
      </c>
      <c r="AH219" s="46">
        <v>5</v>
      </c>
      <c r="AI219" s="47">
        <v>44</v>
      </c>
      <c r="AJ219" s="46">
        <v>33</v>
      </c>
      <c r="AK219" s="46">
        <v>6</v>
      </c>
      <c r="AL219" s="45">
        <v>6500</v>
      </c>
      <c r="AM219" s="46">
        <v>150</v>
      </c>
    </row>
    <row r="220" spans="1:39" ht="12.95" customHeight="1" x14ac:dyDescent="0.2">
      <c r="A220" s="18" t="s">
        <v>360</v>
      </c>
      <c r="B220" s="32" t="s">
        <v>8</v>
      </c>
      <c r="C220" s="1" t="s">
        <v>14</v>
      </c>
      <c r="D220" s="1" t="s">
        <v>10</v>
      </c>
      <c r="E220" s="1" t="s">
        <v>104</v>
      </c>
      <c r="F220" s="32" t="s">
        <v>42</v>
      </c>
      <c r="G220" s="2">
        <v>7254</v>
      </c>
      <c r="H220" s="77">
        <f>(G220/N220)</f>
        <v>54.541353383458649</v>
      </c>
      <c r="I220" s="77">
        <f>(G220/P220)</f>
        <v>122.94915254237289</v>
      </c>
      <c r="J220" s="3">
        <v>14</v>
      </c>
      <c r="K220" s="5">
        <v>16</v>
      </c>
      <c r="L220" s="4">
        <v>22</v>
      </c>
      <c r="M220" s="65">
        <f>(K220/L220)</f>
        <v>0.72727272727272729</v>
      </c>
      <c r="N220" s="5">
        <v>133</v>
      </c>
      <c r="O220" s="82">
        <f>(K220/N220)</f>
        <v>0.12030075187969924</v>
      </c>
      <c r="P220" s="4">
        <v>59</v>
      </c>
      <c r="Q220" s="16">
        <v>7220</v>
      </c>
      <c r="R220" s="65">
        <f>(N220-AJ220)/AJ220</f>
        <v>-0.18404907975460122</v>
      </c>
      <c r="S220" s="65">
        <f>(N220-AJ220)</f>
        <v>-30</v>
      </c>
      <c r="T220" s="65">
        <f>(P220-AJ220)</f>
        <v>-104</v>
      </c>
      <c r="U220" s="65">
        <f>(P220-AJ220)/AJ220</f>
        <v>-0.6380368098159509</v>
      </c>
      <c r="V220" s="65">
        <f>(K220-AG220)/AG220</f>
        <v>0.45454545454545453</v>
      </c>
      <c r="W220" s="45"/>
      <c r="X220" s="37" t="s">
        <v>360</v>
      </c>
      <c r="Y220" s="37" t="s">
        <v>8</v>
      </c>
      <c r="Z220" s="43" t="s">
        <v>14</v>
      </c>
      <c r="AA220" s="43" t="s">
        <v>15</v>
      </c>
      <c r="AB220" s="43" t="s">
        <v>104</v>
      </c>
      <c r="AC220" s="44" t="s">
        <v>42</v>
      </c>
      <c r="AD220" s="45">
        <v>3864</v>
      </c>
      <c r="AE220" s="45">
        <v>4377</v>
      </c>
      <c r="AF220" s="46">
        <v>12</v>
      </c>
      <c r="AG220" s="47">
        <v>11</v>
      </c>
      <c r="AH220" s="46">
        <v>17</v>
      </c>
      <c r="AI220" s="47">
        <v>41</v>
      </c>
      <c r="AJ220" s="46">
        <v>163</v>
      </c>
      <c r="AK220" s="46">
        <v>69</v>
      </c>
      <c r="AL220" s="45">
        <v>5400</v>
      </c>
      <c r="AM220" s="46">
        <v>775</v>
      </c>
    </row>
    <row r="221" spans="1:39" ht="12.95" customHeight="1" x14ac:dyDescent="0.2">
      <c r="A221" s="18" t="s">
        <v>361</v>
      </c>
      <c r="B221" s="32" t="s">
        <v>8</v>
      </c>
      <c r="C221" s="1" t="s">
        <v>14</v>
      </c>
      <c r="D221" s="1" t="s">
        <v>15</v>
      </c>
      <c r="E221" s="1" t="s">
        <v>16</v>
      </c>
      <c r="F221" s="32" t="s">
        <v>42</v>
      </c>
      <c r="G221" s="2">
        <v>1332</v>
      </c>
      <c r="H221" s="77">
        <f>(G221/N221)</f>
        <v>11.787610619469026</v>
      </c>
      <c r="I221" s="77">
        <f>(G221/P221)</f>
        <v>27.75</v>
      </c>
      <c r="J221" s="3">
        <v>7</v>
      </c>
      <c r="K221" s="5">
        <v>6</v>
      </c>
      <c r="L221" s="4">
        <v>9</v>
      </c>
      <c r="M221" s="65">
        <f>(K221/L221)</f>
        <v>0.66666666666666663</v>
      </c>
      <c r="N221" s="5">
        <v>113</v>
      </c>
      <c r="O221" s="82">
        <f>(K221/N221)</f>
        <v>5.3097345132743362E-2</v>
      </c>
      <c r="P221" s="4">
        <v>48</v>
      </c>
      <c r="Q221" s="16">
        <v>17495</v>
      </c>
      <c r="R221" s="65">
        <f>(N221-AJ221)/AJ221</f>
        <v>4.6296296296296294E-2</v>
      </c>
      <c r="S221" s="65">
        <f>(N221-AJ221)</f>
        <v>5</v>
      </c>
      <c r="T221" s="65">
        <f>(P221-AJ221)</f>
        <v>-60</v>
      </c>
      <c r="U221" s="65">
        <f>(P221-AJ221)/AJ221</f>
        <v>-0.55555555555555558</v>
      </c>
      <c r="V221" s="65">
        <f>(K221-AG221)/AG221</f>
        <v>0.5</v>
      </c>
      <c r="W221" s="45"/>
      <c r="X221" s="37" t="s">
        <v>361</v>
      </c>
      <c r="Y221" s="37" t="s">
        <v>8</v>
      </c>
      <c r="Z221" s="43" t="s">
        <v>14</v>
      </c>
      <c r="AA221" s="43" t="s">
        <v>15</v>
      </c>
      <c r="AB221" s="43" t="s">
        <v>16</v>
      </c>
      <c r="AC221" s="44" t="s">
        <v>42</v>
      </c>
      <c r="AD221" s="45">
        <v>1249</v>
      </c>
      <c r="AE221" s="45">
        <v>1249</v>
      </c>
      <c r="AF221" s="46">
        <v>3</v>
      </c>
      <c r="AG221" s="47">
        <v>4</v>
      </c>
      <c r="AH221" s="46">
        <v>8</v>
      </c>
      <c r="AI221" s="47">
        <v>70</v>
      </c>
      <c r="AJ221" s="46">
        <v>108</v>
      </c>
      <c r="AK221" s="46">
        <v>51</v>
      </c>
      <c r="AL221" s="45">
        <v>12720</v>
      </c>
      <c r="AM221" s="46">
        <v>80</v>
      </c>
    </row>
    <row r="222" spans="1:39" ht="12.95" customHeight="1" x14ac:dyDescent="0.2">
      <c r="A222" s="18" t="s">
        <v>362</v>
      </c>
      <c r="B222" s="32" t="s">
        <v>8</v>
      </c>
      <c r="C222" s="1" t="s">
        <v>14</v>
      </c>
      <c r="D222" s="1" t="s">
        <v>15</v>
      </c>
      <c r="E222" s="1" t="s">
        <v>94</v>
      </c>
      <c r="F222" s="32" t="s">
        <v>42</v>
      </c>
      <c r="G222" s="2">
        <v>4823</v>
      </c>
      <c r="H222" s="77">
        <f>(G222/N222)</f>
        <v>40.529411764705884</v>
      </c>
      <c r="I222" s="77">
        <f>(G222/P222)</f>
        <v>42.681415929203538</v>
      </c>
      <c r="J222" s="3">
        <v>20</v>
      </c>
      <c r="K222" s="5">
        <v>19</v>
      </c>
      <c r="L222" s="4">
        <v>23</v>
      </c>
      <c r="M222" s="65">
        <f>(K222/L222)</f>
        <v>0.82608695652173914</v>
      </c>
      <c r="N222" s="5">
        <v>119</v>
      </c>
      <c r="O222" s="82">
        <f>(K222/N222)</f>
        <v>0.15966386554621848</v>
      </c>
      <c r="P222" s="4">
        <v>113</v>
      </c>
      <c r="Q222" s="16">
        <v>24762</v>
      </c>
      <c r="R222" s="65">
        <f>(N222-AJ222)/AJ222</f>
        <v>0.17821782178217821</v>
      </c>
      <c r="S222" s="65">
        <f>(N222-AJ222)</f>
        <v>18</v>
      </c>
      <c r="T222" s="65">
        <f>(P222-AJ222)</f>
        <v>12</v>
      </c>
      <c r="U222" s="65">
        <f>(P222-AJ222)/AJ222</f>
        <v>0.11881188118811881</v>
      </c>
      <c r="V222" s="65">
        <f>(K222-AG222)/AG222</f>
        <v>0.9</v>
      </c>
      <c r="W222" s="45"/>
      <c r="X222" s="37" t="s">
        <v>362</v>
      </c>
      <c r="Y222" s="37" t="s">
        <v>8</v>
      </c>
      <c r="Z222" s="43" t="s">
        <v>14</v>
      </c>
      <c r="AA222" s="43" t="s">
        <v>15</v>
      </c>
      <c r="AB222" s="43" t="s">
        <v>94</v>
      </c>
      <c r="AC222" s="44" t="s">
        <v>42</v>
      </c>
      <c r="AD222" s="45">
        <v>4154</v>
      </c>
      <c r="AE222" s="45">
        <v>4411</v>
      </c>
      <c r="AF222" s="46">
        <v>6</v>
      </c>
      <c r="AG222" s="47">
        <v>10</v>
      </c>
      <c r="AH222" s="46">
        <v>10</v>
      </c>
      <c r="AI222" s="47">
        <v>146</v>
      </c>
      <c r="AJ222" s="46">
        <v>101</v>
      </c>
      <c r="AK222" s="46">
        <v>83</v>
      </c>
      <c r="AL222" s="45">
        <v>19455</v>
      </c>
      <c r="AM222" s="45">
        <v>1175</v>
      </c>
    </row>
    <row r="223" spans="1:39" ht="12.95" customHeight="1" x14ac:dyDescent="0.2">
      <c r="A223" s="18" t="s">
        <v>363</v>
      </c>
      <c r="B223" s="32" t="s">
        <v>8</v>
      </c>
      <c r="C223" s="1" t="s">
        <v>14</v>
      </c>
      <c r="D223" s="1" t="s">
        <v>15</v>
      </c>
      <c r="E223" s="1" t="s">
        <v>56</v>
      </c>
      <c r="F223" s="32" t="s">
        <v>42</v>
      </c>
      <c r="G223" s="2">
        <v>6348</v>
      </c>
      <c r="H223" s="77">
        <f>(G223/N223)</f>
        <v>105.8</v>
      </c>
      <c r="I223" s="77">
        <f>(G223/P223)</f>
        <v>105.8</v>
      </c>
      <c r="J223" s="3">
        <v>44</v>
      </c>
      <c r="K223" s="5">
        <v>19</v>
      </c>
      <c r="L223" s="4">
        <v>23</v>
      </c>
      <c r="M223" s="65">
        <f>(K223/L223)</f>
        <v>0.82608695652173914</v>
      </c>
      <c r="N223" s="5">
        <v>60</v>
      </c>
      <c r="O223" s="82">
        <f>(K223/N223)</f>
        <v>0.31666666666666665</v>
      </c>
      <c r="P223" s="4">
        <v>60</v>
      </c>
      <c r="Q223" s="16">
        <v>25092</v>
      </c>
      <c r="R223" s="65">
        <f>(N223-AJ223)/AJ223</f>
        <v>-0.13043478260869565</v>
      </c>
      <c r="S223" s="65">
        <f>(N223-AJ223)</f>
        <v>-9</v>
      </c>
      <c r="T223" s="65">
        <f>(P223-AJ223)</f>
        <v>-9</v>
      </c>
      <c r="U223" s="65">
        <f>(P223-AJ223)/AJ223</f>
        <v>-0.13043478260869565</v>
      </c>
      <c r="V223" s="65">
        <f>(K223-AG223)/AG223</f>
        <v>0.35714285714285715</v>
      </c>
      <c r="W223" s="45"/>
      <c r="X223" s="37" t="s">
        <v>363</v>
      </c>
      <c r="Y223" s="37" t="s">
        <v>8</v>
      </c>
      <c r="Z223" s="43" t="s">
        <v>14</v>
      </c>
      <c r="AA223" s="43" t="s">
        <v>15</v>
      </c>
      <c r="AB223" s="43" t="s">
        <v>56</v>
      </c>
      <c r="AC223" s="44" t="s">
        <v>42</v>
      </c>
      <c r="AD223" s="45">
        <v>4283</v>
      </c>
      <c r="AE223" s="45">
        <v>4283</v>
      </c>
      <c r="AF223" s="46">
        <v>0</v>
      </c>
      <c r="AG223" s="47">
        <v>14</v>
      </c>
      <c r="AH223" s="46">
        <v>14</v>
      </c>
      <c r="AI223" s="47">
        <v>168</v>
      </c>
      <c r="AJ223" s="46">
        <v>69</v>
      </c>
      <c r="AK223" s="46">
        <v>69</v>
      </c>
      <c r="AL223" s="45">
        <v>16435</v>
      </c>
      <c r="AM223" s="46">
        <v>0</v>
      </c>
    </row>
    <row r="224" spans="1:39" ht="12.95" customHeight="1" x14ac:dyDescent="0.2">
      <c r="A224" s="18" t="s">
        <v>364</v>
      </c>
      <c r="B224" s="32" t="s">
        <v>8</v>
      </c>
      <c r="C224" s="1" t="s">
        <v>14</v>
      </c>
      <c r="D224" s="1" t="s">
        <v>23</v>
      </c>
      <c r="E224" s="1" t="s">
        <v>30</v>
      </c>
      <c r="F224" s="32" t="s">
        <v>42</v>
      </c>
      <c r="G224" s="2">
        <v>7968</v>
      </c>
      <c r="H224" s="77">
        <f>(G224/N224)</f>
        <v>98.370370370370367</v>
      </c>
      <c r="I224" s="77">
        <f>(G224/P224)</f>
        <v>103.48051948051948</v>
      </c>
      <c r="J224" s="3">
        <v>128</v>
      </c>
      <c r="K224" s="5">
        <v>21</v>
      </c>
      <c r="L224" s="4">
        <v>24</v>
      </c>
      <c r="M224" s="65">
        <f>(K224/L224)</f>
        <v>0.875</v>
      </c>
      <c r="N224" s="5">
        <v>81</v>
      </c>
      <c r="O224" s="82">
        <f>(K224/N224)</f>
        <v>0.25925925925925924</v>
      </c>
      <c r="P224" s="4">
        <v>77</v>
      </c>
      <c r="Q224" s="16">
        <v>21400</v>
      </c>
      <c r="R224" s="65">
        <f>(N224-AJ224)/AJ224</f>
        <v>-0.19</v>
      </c>
      <c r="S224" s="65">
        <f>(N224-AJ224)</f>
        <v>-19</v>
      </c>
      <c r="T224" s="65">
        <f>(P224-AJ224)</f>
        <v>-23</v>
      </c>
      <c r="U224" s="65">
        <f>(P224-AJ224)/AJ224</f>
        <v>-0.23</v>
      </c>
      <c r="V224" s="65">
        <f>(K224-AG224)/AG224</f>
        <v>0</v>
      </c>
      <c r="W224" s="45"/>
      <c r="X224" s="37" t="s">
        <v>364</v>
      </c>
      <c r="Y224" s="37" t="s">
        <v>8</v>
      </c>
      <c r="Z224" s="43" t="s">
        <v>14</v>
      </c>
      <c r="AA224" s="43" t="s">
        <v>23</v>
      </c>
      <c r="AB224" s="43" t="s">
        <v>30</v>
      </c>
      <c r="AC224" s="44" t="s">
        <v>42</v>
      </c>
      <c r="AD224" s="45">
        <v>6291</v>
      </c>
      <c r="AE224" s="45">
        <v>6516</v>
      </c>
      <c r="AF224" s="46">
        <v>63</v>
      </c>
      <c r="AG224" s="47">
        <v>21</v>
      </c>
      <c r="AH224" s="46">
        <v>26</v>
      </c>
      <c r="AI224" s="47">
        <v>61</v>
      </c>
      <c r="AJ224" s="46">
        <v>100</v>
      </c>
      <c r="AK224" s="46">
        <v>87</v>
      </c>
      <c r="AL224" s="45">
        <v>15000</v>
      </c>
      <c r="AM224" s="45">
        <v>5459</v>
      </c>
    </row>
    <row r="225" spans="1:39" ht="12.95" customHeight="1" x14ac:dyDescent="0.2">
      <c r="A225" s="18" t="s">
        <v>365</v>
      </c>
      <c r="B225" s="32" t="s">
        <v>8</v>
      </c>
      <c r="C225" s="1" t="s">
        <v>14</v>
      </c>
      <c r="D225" s="1" t="s">
        <v>15</v>
      </c>
      <c r="E225" s="1" t="s">
        <v>16</v>
      </c>
      <c r="F225" s="32" t="s">
        <v>42</v>
      </c>
      <c r="G225" s="2">
        <v>10364</v>
      </c>
      <c r="H225" s="77">
        <f>(G225/N225)</f>
        <v>53.699481865284973</v>
      </c>
      <c r="I225" s="77">
        <f>(G225/P225)</f>
        <v>80.96875</v>
      </c>
      <c r="J225" s="3">
        <v>50</v>
      </c>
      <c r="K225" s="5">
        <v>17</v>
      </c>
      <c r="L225" s="4">
        <v>24</v>
      </c>
      <c r="M225" s="65">
        <f>(K225/L225)</f>
        <v>0.70833333333333337</v>
      </c>
      <c r="N225" s="5">
        <v>193</v>
      </c>
      <c r="O225" s="82">
        <f>(K225/N225)</f>
        <v>8.8082901554404139E-2</v>
      </c>
      <c r="P225" s="4">
        <v>128</v>
      </c>
      <c r="Q225" s="16">
        <v>16800</v>
      </c>
      <c r="R225" s="65">
        <f>(N225-AJ225)/AJ225</f>
        <v>0.66379310344827591</v>
      </c>
      <c r="S225" s="65">
        <f>(N225-AJ225)</f>
        <v>77</v>
      </c>
      <c r="T225" s="65">
        <f>(P225-AJ225)</f>
        <v>12</v>
      </c>
      <c r="U225" s="65">
        <f>(P225-AJ225)/AJ225</f>
        <v>0.10344827586206896</v>
      </c>
      <c r="V225" s="65">
        <f>(K225-AG225)/AG225</f>
        <v>1.8333333333333333</v>
      </c>
      <c r="W225" s="45"/>
      <c r="X225" s="37" t="s">
        <v>365</v>
      </c>
      <c r="Y225" s="37" t="s">
        <v>8</v>
      </c>
      <c r="Z225" s="43" t="s">
        <v>14</v>
      </c>
      <c r="AA225" s="43" t="s">
        <v>15</v>
      </c>
      <c r="AB225" s="43" t="s">
        <v>16</v>
      </c>
      <c r="AC225" s="44" t="s">
        <v>42</v>
      </c>
      <c r="AD225" s="46">
        <v>0</v>
      </c>
      <c r="AE225" s="46">
        <v>0</v>
      </c>
      <c r="AF225" s="46">
        <v>19</v>
      </c>
      <c r="AG225" s="47">
        <v>6</v>
      </c>
      <c r="AH225" s="46">
        <v>14</v>
      </c>
      <c r="AI225" s="47">
        <v>105</v>
      </c>
      <c r="AJ225" s="46">
        <v>116</v>
      </c>
      <c r="AK225" s="46">
        <v>78</v>
      </c>
      <c r="AL225" s="45">
        <v>7100</v>
      </c>
      <c r="AM225" s="46">
        <v>0</v>
      </c>
    </row>
    <row r="226" spans="1:39" ht="12.95" customHeight="1" x14ac:dyDescent="0.2">
      <c r="A226" s="18" t="s">
        <v>366</v>
      </c>
      <c r="B226" s="32" t="s">
        <v>8</v>
      </c>
      <c r="C226" s="1" t="s">
        <v>14</v>
      </c>
      <c r="D226" s="1" t="s">
        <v>15</v>
      </c>
      <c r="E226" s="1" t="s">
        <v>52</v>
      </c>
      <c r="F226" s="32" t="s">
        <v>42</v>
      </c>
      <c r="G226" s="2">
        <v>2004</v>
      </c>
      <c r="H226" s="77">
        <f>(G226/N226)</f>
        <v>43.565217391304351</v>
      </c>
      <c r="I226" s="77">
        <f>(G226/P226)</f>
        <v>74.222222222222229</v>
      </c>
      <c r="J226" s="3">
        <v>5</v>
      </c>
      <c r="K226" s="5">
        <v>1</v>
      </c>
      <c r="L226" s="4">
        <v>4</v>
      </c>
      <c r="M226" s="65">
        <f>(K226/L226)</f>
        <v>0.25</v>
      </c>
      <c r="N226" s="5">
        <v>46</v>
      </c>
      <c r="O226" s="82">
        <f>(K226/N226)</f>
        <v>2.1739130434782608E-2</v>
      </c>
      <c r="P226" s="4">
        <v>27</v>
      </c>
      <c r="Q226" s="5">
        <v>0</v>
      </c>
      <c r="R226" s="65">
        <f>(N226-AJ226)/AJ226</f>
        <v>1.1904761904761905</v>
      </c>
      <c r="S226" s="65">
        <f>(N226-AJ226)</f>
        <v>25</v>
      </c>
      <c r="T226" s="65">
        <f>(P226-AJ226)</f>
        <v>6</v>
      </c>
      <c r="U226" s="65">
        <f>(P226-AJ226)/AJ226</f>
        <v>0.2857142857142857</v>
      </c>
      <c r="V226" s="65" t="e">
        <f>(K226-AG226)/AG226</f>
        <v>#DIV/0!</v>
      </c>
      <c r="W226" s="46"/>
      <c r="X226" s="37" t="s">
        <v>366</v>
      </c>
      <c r="Y226" s="37" t="s">
        <v>38</v>
      </c>
      <c r="Z226" s="43" t="s">
        <v>14</v>
      </c>
      <c r="AA226" s="43" t="s">
        <v>15</v>
      </c>
      <c r="AB226" s="43" t="s">
        <v>52</v>
      </c>
      <c r="AC226" s="44" t="s">
        <v>42</v>
      </c>
      <c r="AD226" s="46">
        <v>748</v>
      </c>
      <c r="AE226" s="46">
        <v>748</v>
      </c>
      <c r="AF226" s="46">
        <v>2</v>
      </c>
      <c r="AG226" s="47">
        <v>0</v>
      </c>
      <c r="AH226" s="46">
        <v>5</v>
      </c>
      <c r="AI226" s="47">
        <v>30</v>
      </c>
      <c r="AJ226" s="46">
        <v>21</v>
      </c>
      <c r="AK226" s="46">
        <v>10</v>
      </c>
      <c r="AL226" s="46">
        <v>0</v>
      </c>
      <c r="AM226" s="46">
        <v>0</v>
      </c>
    </row>
    <row r="227" spans="1:39" ht="12.95" customHeight="1" x14ac:dyDescent="0.2">
      <c r="A227" s="18" t="s">
        <v>367</v>
      </c>
      <c r="B227" s="32" t="s">
        <v>8</v>
      </c>
      <c r="C227" s="1" t="s">
        <v>14</v>
      </c>
      <c r="D227" s="1" t="s">
        <v>15</v>
      </c>
      <c r="E227" s="1" t="s">
        <v>267</v>
      </c>
      <c r="F227" s="32" t="s">
        <v>42</v>
      </c>
      <c r="G227" s="2">
        <v>9229</v>
      </c>
      <c r="H227" s="77">
        <f>(G227/N227)</f>
        <v>56.619631901840492</v>
      </c>
      <c r="I227" s="77">
        <f>(G227/P227)</f>
        <v>88.740384615384613</v>
      </c>
      <c r="J227" s="3">
        <v>109</v>
      </c>
      <c r="K227" s="5">
        <v>11</v>
      </c>
      <c r="L227" s="4">
        <v>21</v>
      </c>
      <c r="M227" s="65">
        <f>(K227/L227)</f>
        <v>0.52380952380952384</v>
      </c>
      <c r="N227" s="5">
        <v>163</v>
      </c>
      <c r="O227" s="82">
        <f>(K227/N227)</f>
        <v>6.7484662576687116E-2</v>
      </c>
      <c r="P227" s="4">
        <v>104</v>
      </c>
      <c r="Q227" s="16">
        <v>41355</v>
      </c>
      <c r="R227" s="65">
        <f>(N227-AJ227)/AJ227</f>
        <v>-0.24186046511627907</v>
      </c>
      <c r="S227" s="65">
        <f>(N227-AJ227)</f>
        <v>-52</v>
      </c>
      <c r="T227" s="65">
        <f>(P227-AJ227)</f>
        <v>-111</v>
      </c>
      <c r="U227" s="65">
        <f>(P227-AJ227)/AJ227</f>
        <v>-0.51627906976744187</v>
      </c>
      <c r="V227" s="65">
        <f>(K227-AG227)/AG227</f>
        <v>0.5714285714285714</v>
      </c>
      <c r="W227" s="45"/>
      <c r="X227" s="37" t="s">
        <v>367</v>
      </c>
      <c r="Y227" s="37" t="s">
        <v>8</v>
      </c>
      <c r="Z227" s="43" t="s">
        <v>14</v>
      </c>
      <c r="AA227" s="43" t="s">
        <v>15</v>
      </c>
      <c r="AB227" s="43" t="s">
        <v>267</v>
      </c>
      <c r="AC227" s="44" t="s">
        <v>42</v>
      </c>
      <c r="AD227" s="45">
        <v>5760</v>
      </c>
      <c r="AE227" s="45">
        <v>6262</v>
      </c>
      <c r="AF227" s="46">
        <v>73</v>
      </c>
      <c r="AG227" s="47">
        <v>7</v>
      </c>
      <c r="AH227" s="46">
        <v>14</v>
      </c>
      <c r="AI227" s="47">
        <v>145</v>
      </c>
      <c r="AJ227" s="46">
        <v>215</v>
      </c>
      <c r="AK227" s="46">
        <v>139</v>
      </c>
      <c r="AL227" s="45">
        <v>15824</v>
      </c>
      <c r="AM227" s="46">
        <v>40</v>
      </c>
    </row>
    <row r="228" spans="1:39" ht="12.95" customHeight="1" x14ac:dyDescent="0.2">
      <c r="A228" s="18" t="s">
        <v>368</v>
      </c>
      <c r="B228" s="32" t="s">
        <v>8</v>
      </c>
      <c r="C228" s="1" t="s">
        <v>14</v>
      </c>
      <c r="D228" s="1" t="s">
        <v>15</v>
      </c>
      <c r="E228" s="1" t="s">
        <v>30</v>
      </c>
      <c r="F228" s="32" t="s">
        <v>42</v>
      </c>
      <c r="G228" s="2">
        <v>6192</v>
      </c>
      <c r="H228" s="77">
        <f>(G228/N228)</f>
        <v>147.42857142857142</v>
      </c>
      <c r="I228" s="77">
        <f>(G228/P228)</f>
        <v>147.42857142857142</v>
      </c>
      <c r="J228" s="3">
        <v>44</v>
      </c>
      <c r="K228" s="5">
        <v>16</v>
      </c>
      <c r="L228" s="4">
        <v>20</v>
      </c>
      <c r="M228" s="65">
        <f>(K228/L228)</f>
        <v>0.8</v>
      </c>
      <c r="N228" s="5">
        <v>42</v>
      </c>
      <c r="O228" s="82">
        <f>(K228/N228)</f>
        <v>0.38095238095238093</v>
      </c>
      <c r="P228" s="4">
        <v>42</v>
      </c>
      <c r="Q228" s="16">
        <v>24243</v>
      </c>
      <c r="R228" s="65">
        <f>(N228-AJ228)/AJ228</f>
        <v>-0.59615384615384615</v>
      </c>
      <c r="S228" s="65">
        <f>(N228-AJ228)</f>
        <v>-62</v>
      </c>
      <c r="T228" s="65">
        <f>(P228-AJ228)</f>
        <v>-62</v>
      </c>
      <c r="U228" s="65">
        <f>(P228-AJ228)/AJ228</f>
        <v>-0.59615384615384615</v>
      </c>
      <c r="V228" s="65">
        <f>(K228-AG228)/AG228</f>
        <v>6.6666666666666666E-2</v>
      </c>
      <c r="W228" s="45"/>
      <c r="X228" s="37" t="s">
        <v>368</v>
      </c>
      <c r="Y228" s="37" t="s">
        <v>8</v>
      </c>
      <c r="Z228" s="43" t="s">
        <v>14</v>
      </c>
      <c r="AA228" s="43" t="s">
        <v>62</v>
      </c>
      <c r="AB228" s="43" t="s">
        <v>30</v>
      </c>
      <c r="AC228" s="44" t="s">
        <v>42</v>
      </c>
      <c r="AD228" s="45">
        <v>4821</v>
      </c>
      <c r="AE228" s="45">
        <v>5177</v>
      </c>
      <c r="AF228" s="46">
        <v>25</v>
      </c>
      <c r="AG228" s="47">
        <v>15</v>
      </c>
      <c r="AH228" s="46">
        <v>21</v>
      </c>
      <c r="AI228" s="47">
        <v>167</v>
      </c>
      <c r="AJ228" s="46">
        <v>104</v>
      </c>
      <c r="AK228" s="46">
        <v>104</v>
      </c>
      <c r="AL228" s="45">
        <v>15381</v>
      </c>
      <c r="AM228" s="45">
        <v>13505</v>
      </c>
    </row>
    <row r="229" spans="1:39" ht="12.95" customHeight="1" x14ac:dyDescent="0.2">
      <c r="A229" s="18" t="s">
        <v>369</v>
      </c>
      <c r="B229" s="32" t="s">
        <v>8</v>
      </c>
      <c r="C229" s="1" t="s">
        <v>14</v>
      </c>
      <c r="D229" s="1" t="s">
        <v>10</v>
      </c>
      <c r="E229" s="1" t="s">
        <v>104</v>
      </c>
      <c r="F229" s="32" t="s">
        <v>42</v>
      </c>
      <c r="G229" s="2">
        <v>3990</v>
      </c>
      <c r="H229" s="77">
        <f>(G229/N229)</f>
        <v>105</v>
      </c>
      <c r="I229" s="77">
        <f>(G229/P229)</f>
        <v>159.6</v>
      </c>
      <c r="J229" s="3">
        <v>20</v>
      </c>
      <c r="K229" s="5">
        <v>8</v>
      </c>
      <c r="L229" s="4">
        <v>12</v>
      </c>
      <c r="M229" s="65">
        <f>(K229/L229)</f>
        <v>0.66666666666666663</v>
      </c>
      <c r="N229" s="5">
        <v>38</v>
      </c>
      <c r="O229" s="82">
        <f>(K229/N229)</f>
        <v>0.21052631578947367</v>
      </c>
      <c r="P229" s="4">
        <v>25</v>
      </c>
      <c r="Q229" s="16">
        <v>8022</v>
      </c>
      <c r="R229" s="65">
        <f>(N229-AJ229)/AJ229</f>
        <v>8.5714285714285715E-2</v>
      </c>
      <c r="S229" s="65">
        <f>(N229-AJ229)</f>
        <v>3</v>
      </c>
      <c r="T229" s="65">
        <f>(P229-AJ229)</f>
        <v>-10</v>
      </c>
      <c r="U229" s="65">
        <f>(P229-AJ229)/AJ229</f>
        <v>-0.2857142857142857</v>
      </c>
      <c r="V229" s="65">
        <f>(K229-AG229)/AG229</f>
        <v>-0.1111111111111111</v>
      </c>
      <c r="W229" s="45"/>
      <c r="X229" s="37" t="s">
        <v>369</v>
      </c>
      <c r="Y229" s="37" t="s">
        <v>8</v>
      </c>
      <c r="Z229" s="43" t="s">
        <v>14</v>
      </c>
      <c r="AA229" s="43" t="s">
        <v>10</v>
      </c>
      <c r="AB229" s="43" t="s">
        <v>104</v>
      </c>
      <c r="AC229" s="44" t="s">
        <v>42</v>
      </c>
      <c r="AD229" s="45">
        <v>2288</v>
      </c>
      <c r="AE229" s="45">
        <v>2465</v>
      </c>
      <c r="AF229" s="46">
        <v>4</v>
      </c>
      <c r="AG229" s="47">
        <v>9</v>
      </c>
      <c r="AH229" s="46">
        <v>14</v>
      </c>
      <c r="AI229" s="47">
        <v>69</v>
      </c>
      <c r="AJ229" s="46">
        <v>35</v>
      </c>
      <c r="AK229" s="46">
        <v>24</v>
      </c>
      <c r="AL229" s="45">
        <v>5414</v>
      </c>
      <c r="AM229" s="46">
        <v>0</v>
      </c>
    </row>
    <row r="230" spans="1:39" ht="12.95" customHeight="1" x14ac:dyDescent="0.2">
      <c r="A230" s="18" t="s">
        <v>370</v>
      </c>
      <c r="B230" s="32" t="s">
        <v>38</v>
      </c>
      <c r="C230" s="1" t="s">
        <v>14</v>
      </c>
      <c r="D230" s="1" t="s">
        <v>15</v>
      </c>
      <c r="E230" s="1" t="s">
        <v>26</v>
      </c>
      <c r="F230" s="32" t="s">
        <v>159</v>
      </c>
      <c r="G230" s="2">
        <v>1010</v>
      </c>
      <c r="H230" s="77">
        <f>(G230/N230)</f>
        <v>7.7692307692307692</v>
      </c>
      <c r="I230" s="77">
        <f>(G230/P230)</f>
        <v>14.225352112676056</v>
      </c>
      <c r="J230" s="3">
        <v>0</v>
      </c>
      <c r="K230" s="5">
        <v>0</v>
      </c>
      <c r="L230" s="4">
        <v>14</v>
      </c>
      <c r="M230" s="65">
        <f>(K230/L230)</f>
        <v>0</v>
      </c>
      <c r="N230" s="5">
        <v>130</v>
      </c>
      <c r="O230" s="82">
        <f>(K230/N230)</f>
        <v>0</v>
      </c>
      <c r="P230" s="4">
        <v>71</v>
      </c>
      <c r="Q230" s="5">
        <v>0</v>
      </c>
      <c r="R230" s="65">
        <f>(N230-AJ230)/AJ230</f>
        <v>-0.46502057613168724</v>
      </c>
      <c r="S230" s="65">
        <f>(N230-AJ230)</f>
        <v>-113</v>
      </c>
      <c r="T230" s="65">
        <f>(P230-AJ230)</f>
        <v>-172</v>
      </c>
      <c r="U230" s="65">
        <f>(P230-AJ230)/AJ230</f>
        <v>-0.70781893004115226</v>
      </c>
      <c r="V230" s="65">
        <f>(K230-AG230)/AG230</f>
        <v>-1</v>
      </c>
      <c r="W230" s="46"/>
      <c r="X230" s="37" t="s">
        <v>370</v>
      </c>
      <c r="Y230" s="37" t="s">
        <v>38</v>
      </c>
      <c r="Z230" s="43" t="s">
        <v>14</v>
      </c>
      <c r="AA230" s="43" t="s">
        <v>15</v>
      </c>
      <c r="AB230" s="43" t="s">
        <v>26</v>
      </c>
      <c r="AC230" s="44" t="s">
        <v>159</v>
      </c>
      <c r="AD230" s="45">
        <v>1038</v>
      </c>
      <c r="AE230" s="45">
        <v>1064</v>
      </c>
      <c r="AF230" s="46">
        <v>1</v>
      </c>
      <c r="AG230" s="47">
        <v>1</v>
      </c>
      <c r="AH230" s="46">
        <v>18</v>
      </c>
      <c r="AI230" s="47">
        <v>0</v>
      </c>
      <c r="AJ230" s="46">
        <v>243</v>
      </c>
      <c r="AK230" s="46">
        <v>56</v>
      </c>
      <c r="AL230" s="46">
        <v>0</v>
      </c>
      <c r="AM230" s="46">
        <v>0</v>
      </c>
    </row>
    <row r="231" spans="1:39" ht="12.95" customHeight="1" x14ac:dyDescent="0.2">
      <c r="A231" s="18" t="s">
        <v>371</v>
      </c>
      <c r="B231" s="32" t="s">
        <v>8</v>
      </c>
      <c r="C231" s="1" t="s">
        <v>14</v>
      </c>
      <c r="D231" s="1" t="s">
        <v>15</v>
      </c>
      <c r="E231" s="1" t="s">
        <v>94</v>
      </c>
      <c r="F231" s="32" t="s">
        <v>372</v>
      </c>
      <c r="G231" s="2">
        <v>2403</v>
      </c>
      <c r="H231" s="77">
        <f>(G231/N231)</f>
        <v>55.883720930232556</v>
      </c>
      <c r="I231" s="77">
        <f>(G231/P231)</f>
        <v>55.883720930232556</v>
      </c>
      <c r="J231" s="3">
        <v>3</v>
      </c>
      <c r="K231" s="5">
        <v>4</v>
      </c>
      <c r="L231" s="4">
        <v>10</v>
      </c>
      <c r="M231" s="65">
        <f>(K231/L231)</f>
        <v>0.4</v>
      </c>
      <c r="N231" s="5">
        <v>43</v>
      </c>
      <c r="O231" s="82">
        <f>(K231/N231)</f>
        <v>9.3023255813953487E-2</v>
      </c>
      <c r="P231" s="4">
        <v>43</v>
      </c>
      <c r="Q231" s="16">
        <v>4180</v>
      </c>
      <c r="R231" s="65">
        <f>(N231-AJ231)/AJ231</f>
        <v>-0.5168539325842697</v>
      </c>
      <c r="S231" s="65">
        <f>(N231-AJ231)</f>
        <v>-46</v>
      </c>
      <c r="T231" s="65">
        <f>(P231-AJ231)</f>
        <v>-46</v>
      </c>
      <c r="U231" s="65">
        <f>(P231-AJ231)/AJ231</f>
        <v>-0.5168539325842697</v>
      </c>
      <c r="V231" s="65">
        <f>(K231-AG231)/AG231</f>
        <v>-0.2</v>
      </c>
      <c r="W231" s="45"/>
      <c r="X231" s="37" t="s">
        <v>371</v>
      </c>
      <c r="Y231" s="37" t="s">
        <v>8</v>
      </c>
      <c r="Z231" s="43" t="s">
        <v>14</v>
      </c>
      <c r="AA231" s="43" t="s">
        <v>15</v>
      </c>
      <c r="AB231" s="43" t="s">
        <v>94</v>
      </c>
      <c r="AC231" s="44" t="s">
        <v>372</v>
      </c>
      <c r="AD231" s="45">
        <v>1248</v>
      </c>
      <c r="AE231" s="45">
        <v>1258</v>
      </c>
      <c r="AF231" s="46">
        <v>2</v>
      </c>
      <c r="AG231" s="47">
        <v>5</v>
      </c>
      <c r="AH231" s="46">
        <v>8</v>
      </c>
      <c r="AI231" s="47">
        <v>51</v>
      </c>
      <c r="AJ231" s="46">
        <v>89</v>
      </c>
      <c r="AK231" s="46">
        <v>67</v>
      </c>
      <c r="AL231" s="45">
        <v>3150</v>
      </c>
      <c r="AM231" s="46">
        <v>350</v>
      </c>
    </row>
    <row r="232" spans="1:39" ht="12.95" customHeight="1" x14ac:dyDescent="0.2">
      <c r="A232" s="18" t="s">
        <v>373</v>
      </c>
      <c r="B232" s="32" t="s">
        <v>8</v>
      </c>
      <c r="C232" s="1" t="s">
        <v>14</v>
      </c>
      <c r="D232" s="1" t="s">
        <v>15</v>
      </c>
      <c r="E232" s="1" t="s">
        <v>70</v>
      </c>
      <c r="F232" s="32" t="s">
        <v>42</v>
      </c>
      <c r="G232" s="2">
        <v>7425</v>
      </c>
      <c r="H232" s="77">
        <f>(G232/N232)</f>
        <v>54.595588235294116</v>
      </c>
      <c r="I232" s="77">
        <f>(G232/P232)</f>
        <v>55</v>
      </c>
      <c r="J232" s="3">
        <v>38</v>
      </c>
      <c r="K232" s="5">
        <v>20</v>
      </c>
      <c r="L232" s="4">
        <v>24</v>
      </c>
      <c r="M232" s="65">
        <f>(K232/L232)</f>
        <v>0.83333333333333337</v>
      </c>
      <c r="N232" s="5">
        <v>136</v>
      </c>
      <c r="O232" s="82">
        <f>(K232/N232)</f>
        <v>0.14705882352941177</v>
      </c>
      <c r="P232" s="4">
        <v>135</v>
      </c>
      <c r="Q232" s="16">
        <v>23140</v>
      </c>
      <c r="R232" s="65">
        <f>(N232-AJ232)/AJ232</f>
        <v>0.37373737373737376</v>
      </c>
      <c r="S232" s="65">
        <f>(N232-AJ232)</f>
        <v>37</v>
      </c>
      <c r="T232" s="65">
        <f>(P232-AJ232)</f>
        <v>36</v>
      </c>
      <c r="U232" s="65">
        <f>(P232-AJ232)/AJ232</f>
        <v>0.36363636363636365</v>
      </c>
      <c r="V232" s="65">
        <f>(K232-AG232)/AG232</f>
        <v>0.42857142857142855</v>
      </c>
      <c r="W232" s="45"/>
      <c r="X232" s="37" t="s">
        <v>373</v>
      </c>
      <c r="Y232" s="37" t="s">
        <v>8</v>
      </c>
      <c r="Z232" s="43" t="s">
        <v>14</v>
      </c>
      <c r="AA232" s="43" t="s">
        <v>15</v>
      </c>
      <c r="AB232" s="43" t="s">
        <v>70</v>
      </c>
      <c r="AC232" s="44" t="s">
        <v>42</v>
      </c>
      <c r="AD232" s="45">
        <v>3399</v>
      </c>
      <c r="AE232" s="45">
        <v>4171</v>
      </c>
      <c r="AF232" s="46">
        <v>0</v>
      </c>
      <c r="AG232" s="47">
        <v>14</v>
      </c>
      <c r="AH232" s="46">
        <v>15</v>
      </c>
      <c r="AI232" s="47">
        <v>87</v>
      </c>
      <c r="AJ232" s="46">
        <v>99</v>
      </c>
      <c r="AK232" s="46">
        <v>99</v>
      </c>
      <c r="AL232" s="45">
        <v>16700</v>
      </c>
      <c r="AM232" s="46">
        <v>0</v>
      </c>
    </row>
    <row r="233" spans="1:39" ht="12.95" customHeight="1" x14ac:dyDescent="0.2">
      <c r="A233" s="18" t="s">
        <v>374</v>
      </c>
      <c r="B233" s="32" t="s">
        <v>8</v>
      </c>
      <c r="C233" s="1" t="s">
        <v>14</v>
      </c>
      <c r="D233" s="1" t="s">
        <v>15</v>
      </c>
      <c r="E233" s="1" t="s">
        <v>16</v>
      </c>
      <c r="F233" s="32" t="s">
        <v>372</v>
      </c>
      <c r="G233" s="2">
        <v>6261</v>
      </c>
      <c r="H233" s="77">
        <f>(G233/N233)</f>
        <v>79.25316455696202</v>
      </c>
      <c r="I233" s="77">
        <f>(G233/P233)</f>
        <v>97.828125</v>
      </c>
      <c r="J233" s="3">
        <v>16</v>
      </c>
      <c r="K233" s="5">
        <v>7</v>
      </c>
      <c r="L233" s="4">
        <v>12</v>
      </c>
      <c r="M233" s="65">
        <f>(K233/L233)</f>
        <v>0.58333333333333337</v>
      </c>
      <c r="N233" s="5">
        <v>79</v>
      </c>
      <c r="O233" s="82">
        <f>(K233/N233)</f>
        <v>8.8607594936708861E-2</v>
      </c>
      <c r="P233" s="4">
        <v>64</v>
      </c>
      <c r="Q233" s="16">
        <v>13220</v>
      </c>
      <c r="R233" s="65">
        <f>(N233-AJ233)/AJ233</f>
        <v>0.49056603773584906</v>
      </c>
      <c r="S233" s="65">
        <f>(N233-AJ233)</f>
        <v>26</v>
      </c>
      <c r="T233" s="65">
        <f>(P233-AJ233)</f>
        <v>11</v>
      </c>
      <c r="U233" s="65">
        <f>(P233-AJ233)/AJ233</f>
        <v>0.20754716981132076</v>
      </c>
      <c r="V233" s="65">
        <f>(K233-AG233)/AG233</f>
        <v>0</v>
      </c>
      <c r="W233" s="45"/>
      <c r="X233" s="37" t="s">
        <v>374</v>
      </c>
      <c r="Y233" s="37" t="s">
        <v>8</v>
      </c>
      <c r="Z233" s="43" t="s">
        <v>14</v>
      </c>
      <c r="AA233" s="43" t="s">
        <v>15</v>
      </c>
      <c r="AB233" s="43" t="s">
        <v>16</v>
      </c>
      <c r="AC233" s="44" t="s">
        <v>372</v>
      </c>
      <c r="AD233" s="45">
        <v>3678</v>
      </c>
      <c r="AE233" s="45">
        <v>4419</v>
      </c>
      <c r="AF233" s="46">
        <v>12</v>
      </c>
      <c r="AG233" s="47">
        <v>7</v>
      </c>
      <c r="AH233" s="46">
        <v>10</v>
      </c>
      <c r="AI233" s="47">
        <v>143</v>
      </c>
      <c r="AJ233" s="46">
        <v>53</v>
      </c>
      <c r="AK233" s="46">
        <v>46</v>
      </c>
      <c r="AL233" s="45">
        <v>10512</v>
      </c>
      <c r="AM233" s="46">
        <v>350</v>
      </c>
    </row>
    <row r="234" spans="1:39" ht="12.95" customHeight="1" x14ac:dyDescent="0.2">
      <c r="A234" s="18" t="s">
        <v>375</v>
      </c>
      <c r="B234" s="32" t="s">
        <v>8</v>
      </c>
      <c r="C234" s="1" t="s">
        <v>14</v>
      </c>
      <c r="D234" s="1" t="s">
        <v>15</v>
      </c>
      <c r="E234" s="1" t="s">
        <v>30</v>
      </c>
      <c r="F234" s="32" t="s">
        <v>253</v>
      </c>
      <c r="G234" s="2">
        <v>3323</v>
      </c>
      <c r="H234" s="77">
        <f>(G234/N234)</f>
        <v>26.165354330708663</v>
      </c>
      <c r="I234" s="77">
        <f>(G234/P234)</f>
        <v>43.723684210526315</v>
      </c>
      <c r="J234" s="3">
        <v>10</v>
      </c>
      <c r="K234" s="5">
        <v>8</v>
      </c>
      <c r="L234" s="4">
        <v>15</v>
      </c>
      <c r="M234" s="65">
        <f>(K234/L234)</f>
        <v>0.53333333333333333</v>
      </c>
      <c r="N234" s="5">
        <v>127</v>
      </c>
      <c r="O234" s="82">
        <f>(K234/N234)</f>
        <v>6.2992125984251968E-2</v>
      </c>
      <c r="P234" s="4">
        <v>76</v>
      </c>
      <c r="Q234" s="16">
        <v>23290</v>
      </c>
      <c r="R234" s="65">
        <f>(N234-AJ234)/AJ234</f>
        <v>0.69333333333333336</v>
      </c>
      <c r="S234" s="65">
        <f>(N234-AJ234)</f>
        <v>52</v>
      </c>
      <c r="T234" s="65">
        <f>(P234-AJ234)</f>
        <v>1</v>
      </c>
      <c r="U234" s="65">
        <f>(P234-AJ234)/AJ234</f>
        <v>1.3333333333333334E-2</v>
      </c>
      <c r="V234" s="65">
        <f>(K234-AG234)/AG234</f>
        <v>0.6</v>
      </c>
      <c r="W234" s="45"/>
      <c r="X234" s="37" t="s">
        <v>375</v>
      </c>
      <c r="Y234" s="37" t="s">
        <v>8</v>
      </c>
      <c r="Z234" s="43" t="s">
        <v>14</v>
      </c>
      <c r="AA234" s="43" t="s">
        <v>15</v>
      </c>
      <c r="AB234" s="43" t="s">
        <v>30</v>
      </c>
      <c r="AC234" s="44" t="s">
        <v>253</v>
      </c>
      <c r="AD234" s="45">
        <v>2382</v>
      </c>
      <c r="AE234" s="45">
        <v>2382</v>
      </c>
      <c r="AF234" s="46">
        <v>7</v>
      </c>
      <c r="AG234" s="47">
        <v>5</v>
      </c>
      <c r="AH234" s="46">
        <v>15</v>
      </c>
      <c r="AI234" s="47">
        <v>0</v>
      </c>
      <c r="AJ234" s="46">
        <v>75</v>
      </c>
      <c r="AK234" s="46">
        <v>68</v>
      </c>
      <c r="AL234" s="45">
        <v>18290</v>
      </c>
      <c r="AM234" s="46">
        <v>0</v>
      </c>
    </row>
    <row r="235" spans="1:39" ht="12.95" customHeight="1" x14ac:dyDescent="0.2">
      <c r="A235" s="18" t="s">
        <v>376</v>
      </c>
      <c r="B235" s="32" t="s">
        <v>8</v>
      </c>
      <c r="C235" s="1" t="s">
        <v>9</v>
      </c>
      <c r="D235" s="1" t="s">
        <v>15</v>
      </c>
      <c r="E235" s="1" t="s">
        <v>30</v>
      </c>
      <c r="F235" s="32" t="s">
        <v>45</v>
      </c>
      <c r="G235" s="2">
        <v>33592</v>
      </c>
      <c r="H235" s="77">
        <f>(G235/N235)</f>
        <v>28.46779661016949</v>
      </c>
      <c r="I235" s="77">
        <f>(G235/P235)</f>
        <v>59.985714285714288</v>
      </c>
      <c r="J235" s="3">
        <v>0</v>
      </c>
      <c r="K235" s="5">
        <v>58</v>
      </c>
      <c r="L235" s="4">
        <v>64</v>
      </c>
      <c r="M235" s="65">
        <f>(K235/L235)</f>
        <v>0.90625</v>
      </c>
      <c r="N235" s="16">
        <v>1180</v>
      </c>
      <c r="O235" s="82">
        <f>(K235/N235)</f>
        <v>4.9152542372881358E-2</v>
      </c>
      <c r="P235" s="4">
        <v>560</v>
      </c>
      <c r="Q235" s="16">
        <v>17564</v>
      </c>
      <c r="R235" s="65">
        <f>(N235-AJ235)/AJ235</f>
        <v>-9.2359361880772466E-3</v>
      </c>
      <c r="S235" s="65">
        <f>(N235-AJ235)</f>
        <v>-11</v>
      </c>
      <c r="T235" s="65">
        <f>(P235-AJ235)</f>
        <v>-631</v>
      </c>
      <c r="U235" s="65">
        <f>(P235-AJ235)/AJ235</f>
        <v>-0.5298068849706129</v>
      </c>
      <c r="V235" s="65">
        <f>(K235-AG235)/AG235</f>
        <v>-0.12121212121212122</v>
      </c>
      <c r="W235" s="45"/>
      <c r="X235" s="37" t="s">
        <v>376</v>
      </c>
      <c r="Y235" s="37" t="s">
        <v>8</v>
      </c>
      <c r="Z235" s="43" t="s">
        <v>9</v>
      </c>
      <c r="AA235" s="43" t="s">
        <v>15</v>
      </c>
      <c r="AB235" s="43" t="s">
        <v>30</v>
      </c>
      <c r="AC235" s="44" t="s">
        <v>45</v>
      </c>
      <c r="AD235" s="45">
        <v>20124</v>
      </c>
      <c r="AE235" s="45">
        <v>25003</v>
      </c>
      <c r="AF235" s="46">
        <v>0</v>
      </c>
      <c r="AG235" s="47">
        <v>66</v>
      </c>
      <c r="AH235" s="46">
        <v>91</v>
      </c>
      <c r="AI235" s="47">
        <v>333</v>
      </c>
      <c r="AJ235" s="45">
        <v>1191</v>
      </c>
      <c r="AK235" s="46">
        <v>554</v>
      </c>
      <c r="AL235" s="45">
        <v>15520</v>
      </c>
      <c r="AM235" s="46">
        <v>0</v>
      </c>
    </row>
    <row r="236" spans="1:39" ht="12.95" customHeight="1" x14ac:dyDescent="0.2">
      <c r="A236" s="18" t="s">
        <v>225</v>
      </c>
      <c r="B236" s="32" t="s">
        <v>8</v>
      </c>
      <c r="C236" s="1" t="s">
        <v>9</v>
      </c>
      <c r="D236" s="1" t="s">
        <v>15</v>
      </c>
      <c r="E236" s="1" t="s">
        <v>11</v>
      </c>
      <c r="F236" s="32" t="s">
        <v>45</v>
      </c>
      <c r="G236" s="2">
        <v>4502</v>
      </c>
      <c r="H236" s="77">
        <f>(G236/N236)</f>
        <v>15.261016949152543</v>
      </c>
      <c r="I236" s="77">
        <f>(G236/P236)</f>
        <v>29.233766233766232</v>
      </c>
      <c r="J236" s="3">
        <v>0</v>
      </c>
      <c r="K236" s="5">
        <v>10</v>
      </c>
      <c r="L236" s="4">
        <v>11</v>
      </c>
      <c r="M236" s="65">
        <f>(K236/L236)</f>
        <v>0.90909090909090906</v>
      </c>
      <c r="N236" s="5">
        <v>295</v>
      </c>
      <c r="O236" s="82">
        <f>(K236/N236)</f>
        <v>3.3898305084745763E-2</v>
      </c>
      <c r="P236" s="4">
        <v>154</v>
      </c>
      <c r="Q236" s="16">
        <v>14560</v>
      </c>
      <c r="R236" s="65" t="e">
        <f>(N236-AJ236)/AJ236</f>
        <v>#DIV/0!</v>
      </c>
      <c r="S236" s="65">
        <f>(N236-AJ236)</f>
        <v>295</v>
      </c>
      <c r="T236" s="65">
        <f>(P236-AJ236)</f>
        <v>154</v>
      </c>
      <c r="U236" s="65" t="e">
        <f>(P236-AJ236)/AJ236</f>
        <v>#DIV/0!</v>
      </c>
      <c r="V236" s="65" t="e">
        <f>(K236-AG236)/AG236</f>
        <v>#DIV/0!</v>
      </c>
      <c r="W236" s="45"/>
      <c r="AJ236" s="90"/>
      <c r="AK236" s="90"/>
      <c r="AL236" s="90"/>
      <c r="AM236" s="90"/>
    </row>
    <row r="237" spans="1:39" ht="12.95" customHeight="1" x14ac:dyDescent="0.2">
      <c r="A237" s="18" t="s">
        <v>346</v>
      </c>
      <c r="B237" s="32" t="s">
        <v>8</v>
      </c>
      <c r="C237" s="1" t="s">
        <v>14</v>
      </c>
      <c r="D237" s="1" t="s">
        <v>15</v>
      </c>
      <c r="E237" s="1" t="s">
        <v>344</v>
      </c>
      <c r="F237" s="32" t="s">
        <v>124</v>
      </c>
      <c r="G237" s="2">
        <v>7646</v>
      </c>
      <c r="H237" s="77">
        <f>(G237/N237)</f>
        <v>24.744336569579289</v>
      </c>
      <c r="I237" s="77">
        <f>(G237/P237)</f>
        <v>29.521235521235521</v>
      </c>
      <c r="J237" s="3">
        <v>0</v>
      </c>
      <c r="K237" s="5">
        <v>9</v>
      </c>
      <c r="L237" s="4">
        <v>14</v>
      </c>
      <c r="M237" s="65">
        <f>(K237/L237)</f>
        <v>0.6428571428571429</v>
      </c>
      <c r="N237" s="5">
        <v>309</v>
      </c>
      <c r="O237" s="82">
        <f>(K237/N237)</f>
        <v>2.9126213592233011E-2</v>
      </c>
      <c r="P237" s="4">
        <v>259</v>
      </c>
      <c r="Q237" s="16">
        <v>16690</v>
      </c>
      <c r="R237" s="65">
        <f>(N237-AJ237)/AJ237</f>
        <v>0.13602941176470587</v>
      </c>
      <c r="S237" s="65">
        <f>(N237-AJ237)</f>
        <v>37</v>
      </c>
      <c r="T237" s="65">
        <f>(P237-AJ237)</f>
        <v>-13</v>
      </c>
      <c r="U237" s="65">
        <f>(P237-AJ237)/AJ237</f>
        <v>-4.779411764705882E-2</v>
      </c>
      <c r="V237" s="65">
        <f>(K237-AG237)/AG237</f>
        <v>0</v>
      </c>
      <c r="W237" s="45"/>
      <c r="X237" s="37" t="s">
        <v>346</v>
      </c>
      <c r="Y237" s="37" t="s">
        <v>28</v>
      </c>
      <c r="Z237" s="43" t="s">
        <v>14</v>
      </c>
      <c r="AA237" s="43" t="s">
        <v>15</v>
      </c>
      <c r="AB237" s="43" t="s">
        <v>344</v>
      </c>
      <c r="AC237" s="44" t="s">
        <v>124</v>
      </c>
      <c r="AD237" s="45">
        <v>4083</v>
      </c>
      <c r="AE237" s="45">
        <v>4464</v>
      </c>
      <c r="AF237" s="46">
        <v>0</v>
      </c>
      <c r="AG237" s="47">
        <v>9</v>
      </c>
      <c r="AH237" s="46">
        <v>12</v>
      </c>
      <c r="AI237" s="47">
        <v>18</v>
      </c>
      <c r="AJ237" s="46">
        <v>272</v>
      </c>
      <c r="AK237" s="46">
        <v>247</v>
      </c>
      <c r="AL237" s="45">
        <v>13200</v>
      </c>
      <c r="AM237" s="45">
        <v>1200</v>
      </c>
    </row>
    <row r="238" spans="1:39" ht="12.95" customHeight="1" x14ac:dyDescent="0.2">
      <c r="A238" s="18" t="s">
        <v>377</v>
      </c>
      <c r="B238" s="32" t="s">
        <v>8</v>
      </c>
      <c r="C238" s="1" t="s">
        <v>22</v>
      </c>
      <c r="D238" s="1" t="s">
        <v>10</v>
      </c>
      <c r="E238" s="1" t="s">
        <v>104</v>
      </c>
      <c r="F238" s="32" t="s">
        <v>208</v>
      </c>
      <c r="G238" s="2">
        <v>2870</v>
      </c>
      <c r="H238" s="77">
        <f>(G238/N238)</f>
        <v>31.888888888888889</v>
      </c>
      <c r="I238" s="77">
        <f>(G238/P238)</f>
        <v>55.192307692307693</v>
      </c>
      <c r="J238" s="3">
        <v>0</v>
      </c>
      <c r="K238" s="5">
        <v>4</v>
      </c>
      <c r="L238" s="4">
        <v>11</v>
      </c>
      <c r="M238" s="65">
        <f>(K238/L238)</f>
        <v>0.36363636363636365</v>
      </c>
      <c r="N238" s="5">
        <v>90</v>
      </c>
      <c r="O238" s="82">
        <f>(K238/N238)</f>
        <v>4.4444444444444446E-2</v>
      </c>
      <c r="P238" s="4">
        <v>52</v>
      </c>
      <c r="Q238" s="16">
        <v>8289</v>
      </c>
      <c r="R238" s="65">
        <f>(N238-AJ238)/AJ238</f>
        <v>-0.256198347107438</v>
      </c>
      <c r="S238" s="65">
        <f>(N238-AJ238)</f>
        <v>-31</v>
      </c>
      <c r="T238" s="65">
        <f>(P238-AJ238)</f>
        <v>-69</v>
      </c>
      <c r="U238" s="65">
        <f>(P238-AJ238)/AJ238</f>
        <v>-0.57024793388429751</v>
      </c>
      <c r="V238" s="65">
        <f>(K238-AG238)/AG238</f>
        <v>1</v>
      </c>
      <c r="W238" s="45"/>
      <c r="X238" s="37" t="s">
        <v>377</v>
      </c>
      <c r="Y238" s="37" t="s">
        <v>8</v>
      </c>
      <c r="Z238" s="43" t="s">
        <v>22</v>
      </c>
      <c r="AA238" s="43" t="s">
        <v>10</v>
      </c>
      <c r="AB238" s="43" t="s">
        <v>104</v>
      </c>
      <c r="AC238" s="44" t="s">
        <v>208</v>
      </c>
      <c r="AD238" s="45">
        <v>2302</v>
      </c>
      <c r="AE238" s="45">
        <v>2302</v>
      </c>
      <c r="AF238" s="46">
        <v>0</v>
      </c>
      <c r="AG238" s="47">
        <v>2</v>
      </c>
      <c r="AH238" s="46">
        <v>11</v>
      </c>
      <c r="AI238" s="47">
        <v>81</v>
      </c>
      <c r="AJ238" s="46">
        <v>121</v>
      </c>
      <c r="AK238" s="46">
        <v>61</v>
      </c>
      <c r="AL238" s="45">
        <v>5400</v>
      </c>
      <c r="AM238" s="45">
        <v>1900</v>
      </c>
    </row>
    <row r="239" spans="1:39" ht="12.95" customHeight="1" x14ac:dyDescent="0.2">
      <c r="A239" s="18" t="s">
        <v>378</v>
      </c>
      <c r="B239" s="32" t="s">
        <v>8</v>
      </c>
      <c r="C239" s="1" t="s">
        <v>14</v>
      </c>
      <c r="D239" s="1" t="s">
        <v>15</v>
      </c>
      <c r="E239" s="1" t="s">
        <v>94</v>
      </c>
      <c r="F239" s="32" t="s">
        <v>379</v>
      </c>
      <c r="G239" s="2">
        <v>5139</v>
      </c>
      <c r="H239" s="77">
        <f>(G239/N239)</f>
        <v>33.809210526315788</v>
      </c>
      <c r="I239" s="77">
        <f>(G239/P239)</f>
        <v>79.061538461538461</v>
      </c>
      <c r="J239" s="3">
        <v>31</v>
      </c>
      <c r="K239" s="5">
        <v>12</v>
      </c>
      <c r="L239" s="4">
        <v>12</v>
      </c>
      <c r="M239" s="65">
        <f>(K239/L239)</f>
        <v>1</v>
      </c>
      <c r="N239" s="5">
        <v>152</v>
      </c>
      <c r="O239" s="82">
        <f>(K239/N239)</f>
        <v>7.8947368421052627E-2</v>
      </c>
      <c r="P239" s="4">
        <v>65</v>
      </c>
      <c r="Q239" s="16">
        <v>17550</v>
      </c>
      <c r="R239" s="65">
        <f>(N239-AJ239)/AJ239</f>
        <v>0.14285714285714285</v>
      </c>
      <c r="S239" s="65">
        <f>(N239-AJ239)</f>
        <v>19</v>
      </c>
      <c r="T239" s="65">
        <f>(P239-AJ239)</f>
        <v>-68</v>
      </c>
      <c r="U239" s="65">
        <f>(P239-AJ239)/AJ239</f>
        <v>-0.51127819548872178</v>
      </c>
      <c r="V239" s="65">
        <f>(K239-AG239)/AG239</f>
        <v>9.0909090909090912E-2</v>
      </c>
      <c r="W239" s="45"/>
      <c r="X239" s="37" t="s">
        <v>378</v>
      </c>
      <c r="Y239" s="37" t="s">
        <v>8</v>
      </c>
      <c r="Z239" s="43" t="s">
        <v>14</v>
      </c>
      <c r="AA239" s="43" t="s">
        <v>15</v>
      </c>
      <c r="AB239" s="43" t="s">
        <v>94</v>
      </c>
      <c r="AC239" s="44" t="s">
        <v>75</v>
      </c>
      <c r="AD239" s="45">
        <v>4464</v>
      </c>
      <c r="AE239" s="45">
        <v>4658</v>
      </c>
      <c r="AF239" s="46">
        <v>16</v>
      </c>
      <c r="AG239" s="47">
        <v>11</v>
      </c>
      <c r="AH239" s="46">
        <v>11</v>
      </c>
      <c r="AI239" s="47">
        <v>85</v>
      </c>
      <c r="AJ239" s="46">
        <v>133</v>
      </c>
      <c r="AK239" s="46">
        <v>87</v>
      </c>
      <c r="AL239" s="45">
        <v>10050</v>
      </c>
      <c r="AM239" s="46">
        <v>420</v>
      </c>
    </row>
    <row r="240" spans="1:39" ht="12.95" customHeight="1" x14ac:dyDescent="0.2">
      <c r="A240" s="18" t="s">
        <v>380</v>
      </c>
      <c r="B240" s="32" t="s">
        <v>8</v>
      </c>
      <c r="C240" s="1" t="s">
        <v>9</v>
      </c>
      <c r="D240" s="1" t="s">
        <v>15</v>
      </c>
      <c r="E240" s="1" t="s">
        <v>84</v>
      </c>
      <c r="F240" s="32" t="s">
        <v>381</v>
      </c>
      <c r="G240" s="2">
        <v>15835</v>
      </c>
      <c r="H240" s="77">
        <f>(G240/N240)</f>
        <v>23.66965620328849</v>
      </c>
      <c r="I240" s="77">
        <f>(G240/P240)</f>
        <v>32.250509164969451</v>
      </c>
      <c r="J240" s="3">
        <v>29</v>
      </c>
      <c r="K240" s="5">
        <v>32</v>
      </c>
      <c r="L240" s="4">
        <v>47</v>
      </c>
      <c r="M240" s="65">
        <f>(K240/L240)</f>
        <v>0.68085106382978722</v>
      </c>
      <c r="N240" s="5">
        <v>669</v>
      </c>
      <c r="O240" s="82">
        <f>(K240/N240)</f>
        <v>4.7832585949177879E-2</v>
      </c>
      <c r="P240" s="4">
        <v>491</v>
      </c>
      <c r="Q240" s="16">
        <v>14525</v>
      </c>
      <c r="R240" s="65">
        <f>(N240-AJ240)/AJ240</f>
        <v>-0.4793774319066148</v>
      </c>
      <c r="S240" s="65">
        <f>(N240-AJ240)</f>
        <v>-616</v>
      </c>
      <c r="T240" s="65">
        <f>(P240-AJ240)</f>
        <v>-794</v>
      </c>
      <c r="U240" s="65">
        <f>(P240-AJ240)/AJ240</f>
        <v>-0.61789883268482493</v>
      </c>
      <c r="V240" s="65">
        <f>(K240-AG240)/AG240</f>
        <v>-0.13513513513513514</v>
      </c>
      <c r="W240" s="45"/>
      <c r="X240" s="37" t="s">
        <v>380</v>
      </c>
      <c r="Y240" s="37" t="s">
        <v>8</v>
      </c>
      <c r="Z240" s="43" t="s">
        <v>22</v>
      </c>
      <c r="AA240" s="43" t="s">
        <v>15</v>
      </c>
      <c r="AB240" s="43" t="s">
        <v>84</v>
      </c>
      <c r="AC240" s="44" t="s">
        <v>381</v>
      </c>
      <c r="AD240" s="45">
        <v>15068</v>
      </c>
      <c r="AE240" s="45">
        <v>15371</v>
      </c>
      <c r="AF240" s="46">
        <v>13</v>
      </c>
      <c r="AG240" s="47">
        <v>37</v>
      </c>
      <c r="AH240" s="46">
        <v>52</v>
      </c>
      <c r="AI240" s="47">
        <v>228</v>
      </c>
      <c r="AJ240" s="45">
        <v>1285</v>
      </c>
      <c r="AK240" s="46">
        <v>904</v>
      </c>
      <c r="AL240" s="45">
        <v>14300</v>
      </c>
      <c r="AM240" s="46">
        <v>180</v>
      </c>
    </row>
    <row r="241" spans="1:39" ht="12.95" customHeight="1" x14ac:dyDescent="0.2">
      <c r="A241" s="18" t="s">
        <v>382</v>
      </c>
      <c r="B241" s="32" t="s">
        <v>8</v>
      </c>
      <c r="C241" s="1" t="s">
        <v>9</v>
      </c>
      <c r="D241" s="1" t="s">
        <v>15</v>
      </c>
      <c r="E241" s="1" t="s">
        <v>47</v>
      </c>
      <c r="F241" s="32" t="s">
        <v>240</v>
      </c>
      <c r="G241" s="2">
        <v>2259</v>
      </c>
      <c r="H241" s="77">
        <f>(G241/N241)</f>
        <v>52.534883720930232</v>
      </c>
      <c r="I241" s="77">
        <f>(G241/P241)</f>
        <v>64.542857142857144</v>
      </c>
      <c r="J241" s="3">
        <v>34</v>
      </c>
      <c r="K241" s="5">
        <v>6</v>
      </c>
      <c r="L241" s="4">
        <v>7</v>
      </c>
      <c r="M241" s="65">
        <f>(K241/L241)</f>
        <v>0.8571428571428571</v>
      </c>
      <c r="N241" s="5">
        <v>43</v>
      </c>
      <c r="O241" s="82">
        <f>(K241/N241)</f>
        <v>0.13953488372093023</v>
      </c>
      <c r="P241" s="4">
        <v>35</v>
      </c>
      <c r="Q241" s="16">
        <v>13850</v>
      </c>
      <c r="R241" s="65">
        <f>(N241-AJ241)/AJ241</f>
        <v>-0.68382352941176472</v>
      </c>
      <c r="S241" s="65">
        <f>(N241-AJ241)</f>
        <v>-93</v>
      </c>
      <c r="T241" s="65">
        <f>(P241-AJ241)</f>
        <v>-101</v>
      </c>
      <c r="U241" s="65">
        <f>(P241-AJ241)/AJ241</f>
        <v>-0.74264705882352944</v>
      </c>
      <c r="V241" s="65">
        <f>(K241-AG241)/AG241</f>
        <v>-0.53846153846153844</v>
      </c>
      <c r="W241" s="45"/>
      <c r="X241" s="37" t="s">
        <v>382</v>
      </c>
      <c r="Y241" s="37" t="s">
        <v>8</v>
      </c>
      <c r="Z241" s="43" t="s">
        <v>14</v>
      </c>
      <c r="AA241" s="43" t="s">
        <v>15</v>
      </c>
      <c r="AB241" s="43" t="s">
        <v>47</v>
      </c>
      <c r="AC241" s="44" t="s">
        <v>240</v>
      </c>
      <c r="AD241" s="45">
        <v>6708</v>
      </c>
      <c r="AE241" s="45">
        <v>7088</v>
      </c>
      <c r="AF241" s="46">
        <v>26</v>
      </c>
      <c r="AG241" s="47">
        <v>13</v>
      </c>
      <c r="AH241" s="46">
        <v>17</v>
      </c>
      <c r="AI241" s="47">
        <v>142</v>
      </c>
      <c r="AJ241" s="46">
        <v>136</v>
      </c>
      <c r="AK241" s="46">
        <v>101</v>
      </c>
      <c r="AL241" s="45">
        <v>13680</v>
      </c>
      <c r="AM241" s="46">
        <v>710</v>
      </c>
    </row>
    <row r="242" spans="1:39" ht="12.95" customHeight="1" x14ac:dyDescent="0.2">
      <c r="A242" s="18" t="s">
        <v>383</v>
      </c>
      <c r="B242" s="32" t="s">
        <v>8</v>
      </c>
      <c r="C242" s="1" t="s">
        <v>22</v>
      </c>
      <c r="D242" s="1" t="s">
        <v>15</v>
      </c>
      <c r="E242" s="1" t="s">
        <v>104</v>
      </c>
      <c r="F242" s="32" t="s">
        <v>45</v>
      </c>
      <c r="G242" s="2">
        <v>19702</v>
      </c>
      <c r="H242" s="77">
        <f>(G242/N242)</f>
        <v>23.097303634232123</v>
      </c>
      <c r="I242" s="77">
        <f>(G242/P242)</f>
        <v>50.132315521628499</v>
      </c>
      <c r="J242" s="3">
        <v>0</v>
      </c>
      <c r="K242" s="5">
        <v>20</v>
      </c>
      <c r="L242" s="4">
        <v>41</v>
      </c>
      <c r="M242" s="65">
        <f>(K242/L242)</f>
        <v>0.48780487804878048</v>
      </c>
      <c r="N242" s="5">
        <v>853</v>
      </c>
      <c r="O242" s="82">
        <f>(K242/N242)</f>
        <v>2.3446658851113716E-2</v>
      </c>
      <c r="P242" s="4">
        <v>393</v>
      </c>
      <c r="Q242" s="16">
        <v>12150</v>
      </c>
      <c r="R242" s="65">
        <f>(N242-AJ242)/AJ242</f>
        <v>0.27503736920777277</v>
      </c>
      <c r="S242" s="65">
        <f>(N242-AJ242)</f>
        <v>184</v>
      </c>
      <c r="T242" s="65">
        <f>(P242-AJ242)</f>
        <v>-276</v>
      </c>
      <c r="U242" s="65">
        <f>(P242-AJ242)/AJ242</f>
        <v>-0.41255605381165922</v>
      </c>
      <c r="V242" s="65">
        <f>(K242-AG242)/AG242</f>
        <v>-4.7619047619047616E-2</v>
      </c>
      <c r="W242" s="45"/>
      <c r="X242" s="37" t="s">
        <v>480</v>
      </c>
      <c r="Y242" s="37" t="s">
        <v>8</v>
      </c>
      <c r="Z242" s="43" t="s">
        <v>22</v>
      </c>
      <c r="AA242" s="43" t="s">
        <v>15</v>
      </c>
      <c r="AB242" s="43" t="s">
        <v>104</v>
      </c>
      <c r="AC242" s="44" t="s">
        <v>45</v>
      </c>
      <c r="AD242" s="45">
        <v>14863</v>
      </c>
      <c r="AE242" s="45">
        <v>15587</v>
      </c>
      <c r="AF242" s="46">
        <v>0</v>
      </c>
      <c r="AG242" s="47">
        <v>21</v>
      </c>
      <c r="AH242" s="46">
        <v>36</v>
      </c>
      <c r="AI242" s="47">
        <v>128</v>
      </c>
      <c r="AJ242" s="46">
        <v>669</v>
      </c>
      <c r="AK242" s="46">
        <v>333</v>
      </c>
      <c r="AL242" s="45">
        <v>9261</v>
      </c>
      <c r="AM242" s="46">
        <v>972</v>
      </c>
    </row>
    <row r="243" spans="1:39" ht="12.95" customHeight="1" x14ac:dyDescent="0.2">
      <c r="A243" s="18" t="s">
        <v>384</v>
      </c>
      <c r="B243" s="32" t="s">
        <v>8</v>
      </c>
      <c r="C243" s="1" t="s">
        <v>14</v>
      </c>
      <c r="D243" s="1" t="s">
        <v>15</v>
      </c>
      <c r="E243" s="1" t="s">
        <v>152</v>
      </c>
      <c r="F243" s="32" t="s">
        <v>58</v>
      </c>
      <c r="G243" s="2">
        <v>14073</v>
      </c>
      <c r="H243" s="77">
        <f>(G243/N243)</f>
        <v>76.483695652173907</v>
      </c>
      <c r="I243" s="77">
        <f>(G243/P243)</f>
        <v>95.734693877551024</v>
      </c>
      <c r="J243" s="3">
        <v>191</v>
      </c>
      <c r="K243" s="5">
        <v>23</v>
      </c>
      <c r="L243" s="4">
        <v>25</v>
      </c>
      <c r="M243" s="65">
        <f>(K243/L243)</f>
        <v>0.92</v>
      </c>
      <c r="N243" s="5">
        <v>184</v>
      </c>
      <c r="O243" s="82">
        <f>(K243/N243)</f>
        <v>0.125</v>
      </c>
      <c r="P243" s="4">
        <v>147</v>
      </c>
      <c r="Q243" s="16">
        <v>13190</v>
      </c>
      <c r="R243" s="65">
        <f>(N243-AJ243)/AJ243</f>
        <v>-0.167420814479638</v>
      </c>
      <c r="S243" s="65">
        <f>(N243-AJ243)</f>
        <v>-37</v>
      </c>
      <c r="T243" s="65">
        <f>(P243-AJ243)</f>
        <v>-74</v>
      </c>
      <c r="U243" s="65">
        <f>(P243-AJ243)/AJ243</f>
        <v>-0.33484162895927599</v>
      </c>
      <c r="V243" s="65">
        <f>(K243-AG243)/AG243</f>
        <v>4.5454545454545456E-2</v>
      </c>
      <c r="W243" s="45"/>
      <c r="X243" s="37" t="s">
        <v>384</v>
      </c>
      <c r="Y243" s="37" t="s">
        <v>8</v>
      </c>
      <c r="Z243" s="43" t="s">
        <v>14</v>
      </c>
      <c r="AA243" s="43" t="s">
        <v>15</v>
      </c>
      <c r="AB243" s="43" t="s">
        <v>152</v>
      </c>
      <c r="AC243" s="44" t="s">
        <v>58</v>
      </c>
      <c r="AD243" s="45">
        <v>12070</v>
      </c>
      <c r="AE243" s="45">
        <v>13385</v>
      </c>
      <c r="AF243" s="46">
        <v>138</v>
      </c>
      <c r="AG243" s="47">
        <v>22</v>
      </c>
      <c r="AH243" s="46">
        <v>30</v>
      </c>
      <c r="AI243" s="47">
        <v>318</v>
      </c>
      <c r="AJ243" s="46">
        <v>221</v>
      </c>
      <c r="AK243" s="46">
        <v>194</v>
      </c>
      <c r="AL243" s="45">
        <v>12320</v>
      </c>
      <c r="AM243" s="46">
        <v>200</v>
      </c>
    </row>
    <row r="244" spans="1:39" ht="12.95" customHeight="1" x14ac:dyDescent="0.2">
      <c r="A244" s="18" t="s">
        <v>385</v>
      </c>
      <c r="B244" s="32" t="s">
        <v>8</v>
      </c>
      <c r="C244" s="1" t="s">
        <v>14</v>
      </c>
      <c r="D244" s="1" t="s">
        <v>15</v>
      </c>
      <c r="E244" s="1" t="s">
        <v>16</v>
      </c>
      <c r="F244" s="32" t="s">
        <v>45</v>
      </c>
      <c r="G244" s="2">
        <v>29255</v>
      </c>
      <c r="H244" s="77">
        <f>(G244/N244)</f>
        <v>123.96186440677967</v>
      </c>
      <c r="I244" s="77">
        <f>(G244/P244)</f>
        <v>132.37556561085972</v>
      </c>
      <c r="J244" s="3">
        <v>130</v>
      </c>
      <c r="K244" s="5">
        <v>21</v>
      </c>
      <c r="L244" s="4">
        <v>32</v>
      </c>
      <c r="M244" s="65">
        <f>(K244/L244)</f>
        <v>0.65625</v>
      </c>
      <c r="N244" s="5">
        <v>236</v>
      </c>
      <c r="O244" s="82">
        <f>(K244/N244)</f>
        <v>8.8983050847457626E-2</v>
      </c>
      <c r="P244" s="4">
        <v>221</v>
      </c>
      <c r="Q244" s="16">
        <v>29554</v>
      </c>
      <c r="R244" s="65">
        <f>(N244-AJ244)/AJ244</f>
        <v>-0.31988472622478387</v>
      </c>
      <c r="S244" s="65">
        <f>(N244-AJ244)</f>
        <v>-111</v>
      </c>
      <c r="T244" s="65">
        <f>(P244-AJ244)</f>
        <v>-126</v>
      </c>
      <c r="U244" s="65">
        <f>(P244-AJ244)/AJ244</f>
        <v>-0.36311239193083572</v>
      </c>
      <c r="V244" s="65">
        <f>(K244-AG244)/AG244</f>
        <v>-0.22222222222222221</v>
      </c>
      <c r="W244" s="45"/>
      <c r="X244" s="37" t="s">
        <v>385</v>
      </c>
      <c r="Y244" s="37" t="s">
        <v>8</v>
      </c>
      <c r="Z244" s="43" t="s">
        <v>14</v>
      </c>
      <c r="AA244" s="43" t="s">
        <v>15</v>
      </c>
      <c r="AB244" s="43" t="s">
        <v>16</v>
      </c>
      <c r="AC244" s="44" t="s">
        <v>45</v>
      </c>
      <c r="AD244" s="45">
        <v>16056</v>
      </c>
      <c r="AE244" s="45">
        <v>16434</v>
      </c>
      <c r="AF244" s="46">
        <v>92</v>
      </c>
      <c r="AG244" s="47">
        <v>27</v>
      </c>
      <c r="AH244" s="46">
        <v>38</v>
      </c>
      <c r="AI244" s="47">
        <v>768</v>
      </c>
      <c r="AJ244" s="46">
        <v>347</v>
      </c>
      <c r="AK244" s="46">
        <v>294</v>
      </c>
      <c r="AL244" s="45">
        <v>22980</v>
      </c>
      <c r="AM244" s="45">
        <v>3500</v>
      </c>
    </row>
    <row r="245" spans="1:39" ht="12.95" customHeight="1" x14ac:dyDescent="0.2">
      <c r="A245" s="18" t="s">
        <v>386</v>
      </c>
      <c r="B245" s="32" t="s">
        <v>8</v>
      </c>
      <c r="C245" s="1" t="s">
        <v>14</v>
      </c>
      <c r="D245" s="1" t="s">
        <v>15</v>
      </c>
      <c r="E245" s="1" t="s">
        <v>94</v>
      </c>
      <c r="F245" s="32" t="s">
        <v>240</v>
      </c>
      <c r="G245" s="2">
        <v>13959</v>
      </c>
      <c r="H245" s="77">
        <f>(G245/N245)</f>
        <v>40.815789473684212</v>
      </c>
      <c r="I245" s="77">
        <f>(G245/P245)</f>
        <v>75.864130434782609</v>
      </c>
      <c r="J245" s="3">
        <v>120</v>
      </c>
      <c r="K245" s="5">
        <v>14</v>
      </c>
      <c r="L245" s="4">
        <v>14</v>
      </c>
      <c r="M245" s="65">
        <f>(K245/L245)</f>
        <v>1</v>
      </c>
      <c r="N245" s="5">
        <v>342</v>
      </c>
      <c r="O245" s="82">
        <f>(K245/N245)</f>
        <v>4.0935672514619881E-2</v>
      </c>
      <c r="P245" s="4">
        <v>184</v>
      </c>
      <c r="Q245" s="16">
        <v>21500</v>
      </c>
      <c r="R245" s="65">
        <f>(N245-AJ245)/AJ245</f>
        <v>-0.30346232179226068</v>
      </c>
      <c r="S245" s="65">
        <f>(N245-AJ245)</f>
        <v>-149</v>
      </c>
      <c r="T245" s="65">
        <f>(P245-AJ245)</f>
        <v>-307</v>
      </c>
      <c r="U245" s="65">
        <f>(P245-AJ245)/AJ245</f>
        <v>-0.6252545824847251</v>
      </c>
      <c r="V245" s="65">
        <f>(K245-AG245)/AG245</f>
        <v>-0.51724137931034486</v>
      </c>
      <c r="W245" s="45"/>
      <c r="X245" s="53" t="s">
        <v>519</v>
      </c>
      <c r="Y245" s="53" t="s">
        <v>8</v>
      </c>
      <c r="Z245" s="54" t="s">
        <v>14</v>
      </c>
      <c r="AA245" s="54" t="s">
        <v>15</v>
      </c>
      <c r="AB245" s="54" t="s">
        <v>94</v>
      </c>
      <c r="AC245" s="55" t="s">
        <v>240</v>
      </c>
      <c r="AD245" s="56">
        <v>8740</v>
      </c>
      <c r="AE245" s="56">
        <v>9691</v>
      </c>
      <c r="AF245" s="57">
        <v>14</v>
      </c>
      <c r="AG245" s="58">
        <v>29</v>
      </c>
      <c r="AH245" s="57">
        <v>34</v>
      </c>
      <c r="AI245" s="58">
        <v>385</v>
      </c>
      <c r="AJ245" s="57">
        <v>491</v>
      </c>
      <c r="AK245" s="57">
        <v>298</v>
      </c>
      <c r="AL245" s="56">
        <v>14843</v>
      </c>
      <c r="AM245" s="52">
        <v>390</v>
      </c>
    </row>
    <row r="246" spans="1:39" ht="12.95" customHeight="1" x14ac:dyDescent="0.2">
      <c r="A246" s="20" t="s">
        <v>387</v>
      </c>
      <c r="B246" s="33" t="s">
        <v>8</v>
      </c>
      <c r="C246" s="11" t="s">
        <v>14</v>
      </c>
      <c r="D246" s="11" t="s">
        <v>67</v>
      </c>
      <c r="E246" s="11" t="s">
        <v>47</v>
      </c>
      <c r="F246" s="33" t="s">
        <v>88</v>
      </c>
      <c r="G246" s="12">
        <v>7241</v>
      </c>
      <c r="H246" s="78">
        <f>(G246/N246)</f>
        <v>17.364508393285373</v>
      </c>
      <c r="I246" s="78">
        <f>(G246/P246)</f>
        <v>33.67906976744186</v>
      </c>
      <c r="J246" s="13">
        <v>8</v>
      </c>
      <c r="K246" s="15">
        <v>11</v>
      </c>
      <c r="L246" s="14">
        <v>14</v>
      </c>
      <c r="M246" s="75">
        <f>(K246/L246)</f>
        <v>0.7857142857142857</v>
      </c>
      <c r="N246" s="15">
        <v>417</v>
      </c>
      <c r="O246" s="83">
        <f>(K246/N246)</f>
        <v>2.6378896882494004E-2</v>
      </c>
      <c r="P246" s="14">
        <v>215</v>
      </c>
      <c r="Q246" s="22">
        <v>17445</v>
      </c>
      <c r="R246" s="65">
        <f>(N246-AJ246)/AJ246</f>
        <v>-7.126948775055679E-2</v>
      </c>
      <c r="S246" s="65">
        <f>(N246-AJ246)</f>
        <v>-32</v>
      </c>
      <c r="T246" s="65">
        <f>(P246-AJ246)</f>
        <v>-234</v>
      </c>
      <c r="U246" s="65">
        <f>(P246-AJ246)/AJ246</f>
        <v>-0.52115812917594651</v>
      </c>
      <c r="V246" s="65">
        <f>(K246-AG246)/AG246</f>
        <v>-8.3333333333333329E-2</v>
      </c>
      <c r="W246" s="45"/>
      <c r="X246" s="37" t="s">
        <v>387</v>
      </c>
      <c r="Y246" s="37" t="s">
        <v>8</v>
      </c>
      <c r="Z246" s="43" t="s">
        <v>14</v>
      </c>
      <c r="AA246" s="43" t="s">
        <v>15</v>
      </c>
      <c r="AB246" s="43" t="s">
        <v>47</v>
      </c>
      <c r="AC246" s="44" t="s">
        <v>88</v>
      </c>
      <c r="AD246" s="45">
        <v>5854</v>
      </c>
      <c r="AE246" s="45">
        <v>5907</v>
      </c>
      <c r="AF246" s="46">
        <v>3</v>
      </c>
      <c r="AG246" s="47">
        <v>12</v>
      </c>
      <c r="AH246" s="46">
        <v>17</v>
      </c>
      <c r="AI246" s="47">
        <v>149</v>
      </c>
      <c r="AJ246" s="46">
        <v>449</v>
      </c>
      <c r="AK246" s="46">
        <v>263</v>
      </c>
      <c r="AL246" s="45">
        <v>12772</v>
      </c>
      <c r="AM246" s="46">
        <v>424</v>
      </c>
    </row>
    <row r="247" spans="1:39" ht="12.95" customHeight="1" x14ac:dyDescent="0.2">
      <c r="A247" s="19" t="s">
        <v>388</v>
      </c>
      <c r="B247" s="31" t="s">
        <v>8</v>
      </c>
      <c r="C247" s="6" t="s">
        <v>14</v>
      </c>
      <c r="D247" s="6" t="s">
        <v>15</v>
      </c>
      <c r="E247" s="6" t="s">
        <v>81</v>
      </c>
      <c r="F247" s="31" t="s">
        <v>122</v>
      </c>
      <c r="G247" s="7">
        <v>4660</v>
      </c>
      <c r="H247" s="76">
        <f>(G247/N247)</f>
        <v>23.654822335025379</v>
      </c>
      <c r="I247" s="76">
        <f>(G247/P247)</f>
        <v>33.285714285714285</v>
      </c>
      <c r="J247" s="8">
        <v>9</v>
      </c>
      <c r="K247" s="10">
        <v>7</v>
      </c>
      <c r="L247" s="9">
        <v>13</v>
      </c>
      <c r="M247" s="74">
        <f>(K247/L247)</f>
        <v>0.53846153846153844</v>
      </c>
      <c r="N247" s="10">
        <v>197</v>
      </c>
      <c r="O247" s="81">
        <f>(K247/N247)</f>
        <v>3.553299492385787E-2</v>
      </c>
      <c r="P247" s="9">
        <v>140</v>
      </c>
      <c r="Q247" s="21">
        <v>15960</v>
      </c>
      <c r="R247" s="65">
        <f>(N247-AJ247)/AJ247</f>
        <v>0.11299435028248588</v>
      </c>
      <c r="S247" s="65">
        <f>(N247-AJ247)</f>
        <v>20</v>
      </c>
      <c r="T247" s="65">
        <f>(P247-AJ247)</f>
        <v>-37</v>
      </c>
      <c r="U247" s="65">
        <f>(P247-AJ247)/AJ247</f>
        <v>-0.20903954802259886</v>
      </c>
      <c r="V247" s="65">
        <f>(K247-AG247)/AG247</f>
        <v>-0.125</v>
      </c>
      <c r="W247" s="45"/>
      <c r="X247" s="37" t="s">
        <v>388</v>
      </c>
      <c r="Y247" s="37" t="s">
        <v>8</v>
      </c>
      <c r="Z247" s="43" t="s">
        <v>14</v>
      </c>
      <c r="AA247" s="43" t="s">
        <v>15</v>
      </c>
      <c r="AB247" s="43" t="s">
        <v>81</v>
      </c>
      <c r="AC247" s="44" t="s">
        <v>122</v>
      </c>
      <c r="AD247" s="45">
        <v>3811</v>
      </c>
      <c r="AE247" s="45">
        <v>3908</v>
      </c>
      <c r="AF247" s="46">
        <v>13</v>
      </c>
      <c r="AG247" s="47">
        <v>8</v>
      </c>
      <c r="AH247" s="46">
        <v>15</v>
      </c>
      <c r="AI247" s="47">
        <v>95</v>
      </c>
      <c r="AJ247" s="46">
        <v>177</v>
      </c>
      <c r="AK247" s="46">
        <v>99</v>
      </c>
      <c r="AL247" s="45">
        <v>14460</v>
      </c>
      <c r="AM247" s="46">
        <v>385</v>
      </c>
    </row>
    <row r="248" spans="1:39" ht="12.95" customHeight="1" x14ac:dyDescent="0.2">
      <c r="A248" s="18" t="s">
        <v>389</v>
      </c>
      <c r="B248" s="32" t="s">
        <v>8</v>
      </c>
      <c r="C248" s="1" t="s">
        <v>9</v>
      </c>
      <c r="D248" s="1" t="s">
        <v>15</v>
      </c>
      <c r="E248" s="1" t="s">
        <v>84</v>
      </c>
      <c r="F248" s="32" t="s">
        <v>124</v>
      </c>
      <c r="G248" s="2">
        <v>22254</v>
      </c>
      <c r="H248" s="77">
        <f>(G248/N248)</f>
        <v>96.756521739130434</v>
      </c>
      <c r="I248" s="77">
        <f>(G248/P248)</f>
        <v>101.61643835616438</v>
      </c>
      <c r="J248" s="3">
        <v>169</v>
      </c>
      <c r="K248" s="5">
        <v>42</v>
      </c>
      <c r="L248" s="4">
        <v>42</v>
      </c>
      <c r="M248" s="65">
        <f>(K248/L248)</f>
        <v>1</v>
      </c>
      <c r="N248" s="5">
        <v>230</v>
      </c>
      <c r="O248" s="82">
        <f>(K248/N248)</f>
        <v>0.18260869565217391</v>
      </c>
      <c r="P248" s="4">
        <v>219</v>
      </c>
      <c r="Q248" s="16">
        <v>34146</v>
      </c>
      <c r="R248" s="65">
        <f>(N248-AJ248)/AJ248</f>
        <v>-0.32944606413994171</v>
      </c>
      <c r="S248" s="65">
        <f>(N248-AJ248)</f>
        <v>-113</v>
      </c>
      <c r="T248" s="65">
        <f>(P248-AJ248)</f>
        <v>-124</v>
      </c>
      <c r="U248" s="65">
        <f>(P248-AJ248)/AJ248</f>
        <v>-0.36151603498542273</v>
      </c>
      <c r="V248" s="65">
        <f>(K248-AG248)/AG248</f>
        <v>0.35483870967741937</v>
      </c>
      <c r="W248" s="45"/>
      <c r="X248" s="37" t="s">
        <v>389</v>
      </c>
      <c r="Y248" s="37" t="s">
        <v>8</v>
      </c>
      <c r="Z248" s="43" t="s">
        <v>9</v>
      </c>
      <c r="AA248" s="43" t="s">
        <v>15</v>
      </c>
      <c r="AB248" s="43" t="s">
        <v>84</v>
      </c>
      <c r="AC248" s="44" t="s">
        <v>124</v>
      </c>
      <c r="AD248" s="45">
        <v>14437</v>
      </c>
      <c r="AE248" s="45">
        <v>14437</v>
      </c>
      <c r="AF248" s="46">
        <v>0</v>
      </c>
      <c r="AG248" s="47">
        <v>31</v>
      </c>
      <c r="AH248" s="46">
        <v>31</v>
      </c>
      <c r="AI248" s="48">
        <v>10849</v>
      </c>
      <c r="AJ248" s="46">
        <v>343</v>
      </c>
      <c r="AK248" s="46">
        <v>333</v>
      </c>
      <c r="AL248" s="45">
        <v>24480</v>
      </c>
      <c r="AM248" s="45">
        <v>2739</v>
      </c>
    </row>
    <row r="249" spans="1:39" ht="12.95" customHeight="1" x14ac:dyDescent="0.2">
      <c r="A249" s="18" t="s">
        <v>390</v>
      </c>
      <c r="B249" s="32" t="s">
        <v>8</v>
      </c>
      <c r="C249" s="1" t="s">
        <v>22</v>
      </c>
      <c r="D249" s="1" t="s">
        <v>15</v>
      </c>
      <c r="E249" s="1" t="s">
        <v>391</v>
      </c>
      <c r="F249" s="32" t="s">
        <v>58</v>
      </c>
      <c r="G249" s="2">
        <v>3409</v>
      </c>
      <c r="H249" s="77">
        <f>(G249/N249)</f>
        <v>25.825757575757574</v>
      </c>
      <c r="I249" s="77">
        <f>(G249/P249)</f>
        <v>42.612499999999997</v>
      </c>
      <c r="J249" s="3">
        <v>18</v>
      </c>
      <c r="K249" s="5">
        <v>9</v>
      </c>
      <c r="L249" s="4">
        <v>9</v>
      </c>
      <c r="M249" s="65">
        <f>(K249/L249)</f>
        <v>1</v>
      </c>
      <c r="N249" s="5">
        <v>132</v>
      </c>
      <c r="O249" s="82">
        <f>(K249/N249)</f>
        <v>6.8181818181818177E-2</v>
      </c>
      <c r="P249" s="4">
        <v>80</v>
      </c>
      <c r="Q249" s="16">
        <v>11215</v>
      </c>
      <c r="R249" s="65">
        <f>(N249-AJ249)/AJ249</f>
        <v>-0.24571428571428572</v>
      </c>
      <c r="S249" s="65">
        <f>(N249-AJ249)</f>
        <v>-43</v>
      </c>
      <c r="T249" s="65">
        <f>(P249-AJ249)</f>
        <v>-95</v>
      </c>
      <c r="U249" s="65">
        <f>(P249-AJ249)/AJ249</f>
        <v>-0.54285714285714282</v>
      </c>
      <c r="V249" s="65">
        <f>(K249-AG249)/AG249</f>
        <v>-0.30769230769230771</v>
      </c>
      <c r="W249" s="45"/>
      <c r="X249" s="37" t="s">
        <v>390</v>
      </c>
      <c r="Y249" s="37" t="s">
        <v>8</v>
      </c>
      <c r="Z249" s="43" t="s">
        <v>22</v>
      </c>
      <c r="AA249" s="43" t="s">
        <v>15</v>
      </c>
      <c r="AB249" s="43" t="s">
        <v>391</v>
      </c>
      <c r="AC249" s="44" t="s">
        <v>58</v>
      </c>
      <c r="AD249" s="45">
        <v>3517</v>
      </c>
      <c r="AE249" s="45">
        <v>3758</v>
      </c>
      <c r="AF249" s="46">
        <v>89</v>
      </c>
      <c r="AG249" s="47">
        <v>13</v>
      </c>
      <c r="AH249" s="46">
        <v>16</v>
      </c>
      <c r="AI249" s="47">
        <v>186</v>
      </c>
      <c r="AJ249" s="46">
        <v>175</v>
      </c>
      <c r="AK249" s="46">
        <v>110</v>
      </c>
      <c r="AL249" s="45">
        <v>10950</v>
      </c>
      <c r="AM249" s="46">
        <v>450</v>
      </c>
    </row>
    <row r="250" spans="1:39" ht="12.95" customHeight="1" x14ac:dyDescent="0.2">
      <c r="A250" s="18" t="s">
        <v>392</v>
      </c>
      <c r="B250" s="32" t="s">
        <v>8</v>
      </c>
      <c r="C250" s="1" t="s">
        <v>9</v>
      </c>
      <c r="D250" s="1" t="s">
        <v>15</v>
      </c>
      <c r="E250" s="1" t="s">
        <v>33</v>
      </c>
      <c r="F250" s="32" t="s">
        <v>42</v>
      </c>
      <c r="G250" s="3">
        <v>0</v>
      </c>
      <c r="H250" s="77">
        <f>(G250/N250)</f>
        <v>0</v>
      </c>
      <c r="I250" s="77">
        <f>(G250/P250)</f>
        <v>0</v>
      </c>
      <c r="J250" s="3">
        <v>0</v>
      </c>
      <c r="K250" s="5">
        <v>52</v>
      </c>
      <c r="L250" s="4">
        <v>57</v>
      </c>
      <c r="M250" s="65">
        <f>(K250/L250)</f>
        <v>0.91228070175438591</v>
      </c>
      <c r="N250" s="5">
        <v>292</v>
      </c>
      <c r="O250" s="82">
        <f>(K250/N250)</f>
        <v>0.17808219178082191</v>
      </c>
      <c r="P250" s="4">
        <v>222</v>
      </c>
      <c r="Q250" s="16">
        <v>58590</v>
      </c>
      <c r="R250" s="65">
        <f>(N250-AJ250)/AJ250</f>
        <v>0.35813953488372091</v>
      </c>
      <c r="S250" s="65">
        <f>(N250-AJ250)</f>
        <v>77</v>
      </c>
      <c r="T250" s="65">
        <f>(P250-AJ250)</f>
        <v>7</v>
      </c>
      <c r="U250" s="65">
        <f>(P250-AJ250)/AJ250</f>
        <v>3.255813953488372E-2</v>
      </c>
      <c r="V250" s="65">
        <f>(K250-AG250)/AG250</f>
        <v>-3.7037037037037035E-2</v>
      </c>
      <c r="W250" s="45"/>
      <c r="X250" s="37" t="s">
        <v>392</v>
      </c>
      <c r="Y250" s="37" t="s">
        <v>8</v>
      </c>
      <c r="Z250" s="43" t="s">
        <v>9</v>
      </c>
      <c r="AA250" s="43" t="s">
        <v>15</v>
      </c>
      <c r="AB250" s="43" t="s">
        <v>33</v>
      </c>
      <c r="AC250" s="44" t="s">
        <v>42</v>
      </c>
      <c r="AD250" s="46">
        <v>0</v>
      </c>
      <c r="AE250" s="46">
        <v>0</v>
      </c>
      <c r="AF250" s="46">
        <v>0</v>
      </c>
      <c r="AG250" s="47">
        <v>54</v>
      </c>
      <c r="AH250" s="46">
        <v>62</v>
      </c>
      <c r="AI250" s="47">
        <v>0</v>
      </c>
      <c r="AJ250" s="46">
        <v>215</v>
      </c>
      <c r="AK250" s="46">
        <v>215</v>
      </c>
      <c r="AL250" s="45">
        <v>41200</v>
      </c>
      <c r="AM250" s="46">
        <v>400</v>
      </c>
    </row>
    <row r="251" spans="1:39" ht="12.95" customHeight="1" x14ac:dyDescent="0.2">
      <c r="A251" s="18" t="s">
        <v>393</v>
      </c>
      <c r="B251" s="32" t="s">
        <v>8</v>
      </c>
      <c r="C251" s="1" t="s">
        <v>14</v>
      </c>
      <c r="D251" s="1" t="s">
        <v>15</v>
      </c>
      <c r="E251" s="1" t="s">
        <v>84</v>
      </c>
      <c r="F251" s="32" t="s">
        <v>42</v>
      </c>
      <c r="G251" s="2">
        <v>15268</v>
      </c>
      <c r="H251" s="77">
        <f>(G251/N251)</f>
        <v>94.246913580246911</v>
      </c>
      <c r="I251" s="77">
        <f>(G251/P251)</f>
        <v>107.52112676056338</v>
      </c>
      <c r="J251" s="3">
        <v>48</v>
      </c>
      <c r="K251" s="5">
        <v>20</v>
      </c>
      <c r="L251" s="4">
        <v>23</v>
      </c>
      <c r="M251" s="65">
        <f>(K251/L251)</f>
        <v>0.86956521739130432</v>
      </c>
      <c r="N251" s="5">
        <v>162</v>
      </c>
      <c r="O251" s="82">
        <f>(K251/N251)</f>
        <v>0.12345679012345678</v>
      </c>
      <c r="P251" s="4">
        <v>142</v>
      </c>
      <c r="Q251" s="16">
        <v>31863</v>
      </c>
      <c r="R251" s="65">
        <f>(N251-AJ251)/AJ251</f>
        <v>-0.19402985074626866</v>
      </c>
      <c r="S251" s="65">
        <f>(N251-AJ251)</f>
        <v>-39</v>
      </c>
      <c r="T251" s="65">
        <f>(P251-AJ251)</f>
        <v>-59</v>
      </c>
      <c r="U251" s="65">
        <f>(P251-AJ251)/AJ251</f>
        <v>-0.29353233830845771</v>
      </c>
      <c r="V251" s="65">
        <f>(K251-AG251)/AG251</f>
        <v>-0.23076923076923078</v>
      </c>
      <c r="W251" s="45"/>
      <c r="X251" s="37" t="s">
        <v>393</v>
      </c>
      <c r="Y251" s="37" t="s">
        <v>8</v>
      </c>
      <c r="Z251" s="43" t="s">
        <v>14</v>
      </c>
      <c r="AA251" s="43" t="s">
        <v>15</v>
      </c>
      <c r="AB251" s="43" t="s">
        <v>84</v>
      </c>
      <c r="AC251" s="44" t="s">
        <v>42</v>
      </c>
      <c r="AD251" s="45">
        <v>8598</v>
      </c>
      <c r="AE251" s="45">
        <v>11782</v>
      </c>
      <c r="AF251" s="46">
        <v>32</v>
      </c>
      <c r="AG251" s="47">
        <v>26</v>
      </c>
      <c r="AH251" s="46">
        <v>30</v>
      </c>
      <c r="AI251" s="47">
        <v>203</v>
      </c>
      <c r="AJ251" s="46">
        <v>201</v>
      </c>
      <c r="AK251" s="46">
        <v>184</v>
      </c>
      <c r="AL251" s="45">
        <v>21115</v>
      </c>
      <c r="AM251" s="46">
        <v>435</v>
      </c>
    </row>
    <row r="252" spans="1:39" ht="12.95" customHeight="1" x14ac:dyDescent="0.2">
      <c r="A252" s="18" t="s">
        <v>394</v>
      </c>
      <c r="B252" s="32" t="s">
        <v>8</v>
      </c>
      <c r="C252" s="1" t="s">
        <v>9</v>
      </c>
      <c r="D252" s="1" t="s">
        <v>15</v>
      </c>
      <c r="E252" s="1" t="s">
        <v>104</v>
      </c>
      <c r="F252" s="32" t="s">
        <v>42</v>
      </c>
      <c r="G252" s="2">
        <v>3791</v>
      </c>
      <c r="H252" s="77">
        <f>(G252/N252)</f>
        <v>42.12222222222222</v>
      </c>
      <c r="I252" s="77">
        <f>(G252/P252)</f>
        <v>68.927272727272722</v>
      </c>
      <c r="J252" s="3">
        <v>33</v>
      </c>
      <c r="K252" s="5">
        <v>5</v>
      </c>
      <c r="L252" s="4">
        <v>5</v>
      </c>
      <c r="M252" s="65">
        <f>(K252/L252)</f>
        <v>1</v>
      </c>
      <c r="N252" s="5">
        <v>90</v>
      </c>
      <c r="O252" s="82">
        <f>(K252/N252)</f>
        <v>5.5555555555555552E-2</v>
      </c>
      <c r="P252" s="4">
        <v>55</v>
      </c>
      <c r="Q252" s="16">
        <v>7030</v>
      </c>
      <c r="R252" s="65">
        <f>(N252-AJ252)/AJ252</f>
        <v>-0.56310679611650483</v>
      </c>
      <c r="S252" s="65">
        <f>(N252-AJ252)</f>
        <v>-116</v>
      </c>
      <c r="T252" s="65">
        <f>(P252-AJ252)</f>
        <v>-151</v>
      </c>
      <c r="U252" s="65">
        <f>(P252-AJ252)/AJ252</f>
        <v>-0.73300970873786409</v>
      </c>
      <c r="V252" s="65">
        <f>(K252-AG252)/AG252</f>
        <v>-0.44444444444444442</v>
      </c>
      <c r="W252" s="45"/>
      <c r="X252" s="37" t="s">
        <v>481</v>
      </c>
      <c r="Y252" s="37" t="s">
        <v>8</v>
      </c>
      <c r="Z252" s="43" t="s">
        <v>9</v>
      </c>
      <c r="AA252" s="43" t="s">
        <v>15</v>
      </c>
      <c r="AB252" s="43" t="s">
        <v>104</v>
      </c>
      <c r="AC252" s="44" t="s">
        <v>42</v>
      </c>
      <c r="AD252" s="45">
        <v>2770</v>
      </c>
      <c r="AE252" s="45">
        <v>2770</v>
      </c>
      <c r="AF252" s="46">
        <v>19</v>
      </c>
      <c r="AG252" s="47">
        <v>9</v>
      </c>
      <c r="AH252" s="46">
        <v>15</v>
      </c>
      <c r="AI252" s="47">
        <v>153</v>
      </c>
      <c r="AJ252" s="46">
        <v>206</v>
      </c>
      <c r="AK252" s="46">
        <v>135</v>
      </c>
      <c r="AL252" s="45">
        <v>4320</v>
      </c>
      <c r="AM252" s="45">
        <v>1429</v>
      </c>
    </row>
    <row r="253" spans="1:39" ht="12.95" customHeight="1" x14ac:dyDescent="0.2">
      <c r="A253" s="18" t="s">
        <v>395</v>
      </c>
      <c r="B253" s="32" t="s">
        <v>8</v>
      </c>
      <c r="C253" s="1" t="s">
        <v>9</v>
      </c>
      <c r="D253" s="1" t="s">
        <v>15</v>
      </c>
      <c r="E253" s="1" t="s">
        <v>11</v>
      </c>
      <c r="F253" s="32" t="s">
        <v>42</v>
      </c>
      <c r="G253" s="3">
        <v>272</v>
      </c>
      <c r="H253" s="77">
        <f>(G253/N253)</f>
        <v>1.8630136986301369</v>
      </c>
      <c r="I253" s="77">
        <f>(G253/P253)</f>
        <v>3.2771084337349397</v>
      </c>
      <c r="J253" s="3">
        <v>0</v>
      </c>
      <c r="K253" s="5">
        <v>5</v>
      </c>
      <c r="L253" s="4">
        <v>6</v>
      </c>
      <c r="M253" s="65">
        <f>(K253/L253)</f>
        <v>0.83333333333333337</v>
      </c>
      <c r="N253" s="5">
        <v>146</v>
      </c>
      <c r="O253" s="82">
        <f>(K253/N253)</f>
        <v>3.4246575342465752E-2</v>
      </c>
      <c r="P253" s="4">
        <v>83</v>
      </c>
      <c r="Q253" s="16">
        <v>17436</v>
      </c>
      <c r="R253" s="65">
        <f>(N253-AJ253)/AJ253</f>
        <v>-0.2275132275132275</v>
      </c>
      <c r="S253" s="65">
        <f>(N253-AJ253)</f>
        <v>-43</v>
      </c>
      <c r="T253" s="65">
        <f>(P253-AJ253)</f>
        <v>-106</v>
      </c>
      <c r="U253" s="65">
        <f>(P253-AJ253)/AJ253</f>
        <v>-0.56084656084656082</v>
      </c>
      <c r="V253" s="65">
        <f>(K253-AG253)/AG253</f>
        <v>-0.16666666666666666</v>
      </c>
      <c r="W253" s="45"/>
      <c r="X253" s="37" t="s">
        <v>395</v>
      </c>
      <c r="Y253" s="37" t="s">
        <v>8</v>
      </c>
      <c r="Z253" s="43" t="s">
        <v>9</v>
      </c>
      <c r="AA253" s="43" t="s">
        <v>15</v>
      </c>
      <c r="AB253" s="43" t="s">
        <v>11</v>
      </c>
      <c r="AC253" s="44" t="s">
        <v>42</v>
      </c>
      <c r="AD253" s="46">
        <v>493</v>
      </c>
      <c r="AE253" s="46">
        <v>493</v>
      </c>
      <c r="AF253" s="46">
        <v>0</v>
      </c>
      <c r="AG253" s="47">
        <v>6</v>
      </c>
      <c r="AH253" s="46">
        <v>9</v>
      </c>
      <c r="AI253" s="47">
        <v>76</v>
      </c>
      <c r="AJ253" s="46">
        <v>189</v>
      </c>
      <c r="AK253" s="46">
        <v>134</v>
      </c>
      <c r="AL253" s="45">
        <v>15240</v>
      </c>
      <c r="AM253" s="46">
        <v>0</v>
      </c>
    </row>
    <row r="254" spans="1:39" ht="12.95" customHeight="1" x14ac:dyDescent="0.2">
      <c r="A254" s="18" t="s">
        <v>396</v>
      </c>
      <c r="B254" s="32" t="s">
        <v>8</v>
      </c>
      <c r="C254" s="1" t="s">
        <v>22</v>
      </c>
      <c r="D254" s="1" t="s">
        <v>15</v>
      </c>
      <c r="E254" s="1" t="s">
        <v>156</v>
      </c>
      <c r="F254" s="32" t="s">
        <v>75</v>
      </c>
      <c r="G254" s="2">
        <v>14227</v>
      </c>
      <c r="H254" s="77">
        <f>(G254/N254)</f>
        <v>100.19014084507042</v>
      </c>
      <c r="I254" s="77">
        <f>(G254/P254)</f>
        <v>245.29310344827587</v>
      </c>
      <c r="J254" s="3">
        <v>67</v>
      </c>
      <c r="K254" s="5">
        <v>12</v>
      </c>
      <c r="L254" s="4">
        <v>13</v>
      </c>
      <c r="M254" s="65">
        <f>(K254/L254)</f>
        <v>0.92307692307692313</v>
      </c>
      <c r="N254" s="5">
        <v>142</v>
      </c>
      <c r="O254" s="82">
        <f>(K254/N254)</f>
        <v>8.4507042253521125E-2</v>
      </c>
      <c r="P254" s="4">
        <v>58</v>
      </c>
      <c r="Q254" s="16">
        <v>18543</v>
      </c>
      <c r="R254" s="65">
        <f>(N254-AJ254)/AJ254</f>
        <v>7.575757575757576E-2</v>
      </c>
      <c r="S254" s="65">
        <f>(N254-AJ254)</f>
        <v>10</v>
      </c>
      <c r="T254" s="65">
        <f>(P254-AJ254)</f>
        <v>-74</v>
      </c>
      <c r="U254" s="65">
        <f>(P254-AJ254)/AJ254</f>
        <v>-0.56060606060606055</v>
      </c>
      <c r="V254" s="65">
        <f>(K254-AG254)/AG254</f>
        <v>0.5</v>
      </c>
      <c r="W254" s="45"/>
      <c r="X254" s="37" t="s">
        <v>396</v>
      </c>
      <c r="Y254" s="37" t="s">
        <v>8</v>
      </c>
      <c r="Z254" s="43" t="s">
        <v>22</v>
      </c>
      <c r="AA254" s="43" t="s">
        <v>15</v>
      </c>
      <c r="AB254" s="43" t="s">
        <v>156</v>
      </c>
      <c r="AC254" s="44" t="s">
        <v>75</v>
      </c>
      <c r="AD254" s="45">
        <v>8482</v>
      </c>
      <c r="AE254" s="45">
        <v>9022</v>
      </c>
      <c r="AF254" s="46">
        <v>54</v>
      </c>
      <c r="AG254" s="47">
        <v>8</v>
      </c>
      <c r="AH254" s="46">
        <v>11</v>
      </c>
      <c r="AI254" s="47">
        <v>160</v>
      </c>
      <c r="AJ254" s="46">
        <v>132</v>
      </c>
      <c r="AK254" s="46">
        <v>101</v>
      </c>
      <c r="AL254" s="45">
        <v>18474</v>
      </c>
      <c r="AM254" s="46">
        <v>596</v>
      </c>
    </row>
    <row r="255" spans="1:39" ht="12.95" customHeight="1" x14ac:dyDescent="0.2">
      <c r="A255" s="18" t="s">
        <v>397</v>
      </c>
      <c r="B255" s="32" t="s">
        <v>8</v>
      </c>
      <c r="C255" s="1" t="s">
        <v>14</v>
      </c>
      <c r="D255" s="1" t="s">
        <v>15</v>
      </c>
      <c r="E255" s="1" t="s">
        <v>41</v>
      </c>
      <c r="F255" s="32" t="s">
        <v>398</v>
      </c>
      <c r="G255" s="2">
        <v>1482</v>
      </c>
      <c r="H255" s="77">
        <f>(G255/N255)</f>
        <v>20.87323943661972</v>
      </c>
      <c r="I255" s="77">
        <f>(G255/P255)</f>
        <v>40.054054054054056</v>
      </c>
      <c r="J255" s="3">
        <v>1</v>
      </c>
      <c r="K255" s="5">
        <v>4</v>
      </c>
      <c r="L255" s="4">
        <v>7</v>
      </c>
      <c r="M255" s="65">
        <f>(K255/L255)</f>
        <v>0.5714285714285714</v>
      </c>
      <c r="N255" s="5">
        <v>71</v>
      </c>
      <c r="O255" s="82">
        <f>(K255/N255)</f>
        <v>5.6338028169014086E-2</v>
      </c>
      <c r="P255" s="4">
        <v>37</v>
      </c>
      <c r="Q255" s="16">
        <v>10400</v>
      </c>
      <c r="R255" s="65">
        <f>(N255-AJ255)/AJ255</f>
        <v>0.54347826086956519</v>
      </c>
      <c r="S255" s="65">
        <f>(N255-AJ255)</f>
        <v>25</v>
      </c>
      <c r="T255" s="65">
        <f>(P255-AJ255)</f>
        <v>-9</v>
      </c>
      <c r="U255" s="65">
        <f>(P255-AJ255)/AJ255</f>
        <v>-0.19565217391304349</v>
      </c>
      <c r="V255" s="65">
        <f>(K255-AG255)/AG255</f>
        <v>0</v>
      </c>
      <c r="W255" s="45"/>
      <c r="X255" s="37" t="s">
        <v>397</v>
      </c>
      <c r="Y255" s="37" t="s">
        <v>8</v>
      </c>
      <c r="Z255" s="43" t="s">
        <v>14</v>
      </c>
      <c r="AA255" s="43" t="s">
        <v>15</v>
      </c>
      <c r="AB255" s="43" t="s">
        <v>41</v>
      </c>
      <c r="AC255" s="44" t="s">
        <v>398</v>
      </c>
      <c r="AD255" s="45">
        <v>1043</v>
      </c>
      <c r="AE255" s="45">
        <v>1043</v>
      </c>
      <c r="AF255" s="46">
        <v>0</v>
      </c>
      <c r="AG255" s="47">
        <v>4</v>
      </c>
      <c r="AH255" s="46">
        <v>5</v>
      </c>
      <c r="AI255" s="47">
        <v>51</v>
      </c>
      <c r="AJ255" s="46">
        <v>46</v>
      </c>
      <c r="AK255" s="46">
        <v>32</v>
      </c>
      <c r="AL255" s="45">
        <v>8563</v>
      </c>
      <c r="AM255" s="46">
        <v>430</v>
      </c>
    </row>
    <row r="256" spans="1:39" ht="12.95" customHeight="1" x14ac:dyDescent="0.2">
      <c r="A256" s="18" t="s">
        <v>399</v>
      </c>
      <c r="B256" s="32" t="s">
        <v>8</v>
      </c>
      <c r="C256" s="1" t="s">
        <v>14</v>
      </c>
      <c r="D256" s="1" t="s">
        <v>15</v>
      </c>
      <c r="E256" s="1" t="s">
        <v>52</v>
      </c>
      <c r="F256" s="32" t="s">
        <v>45</v>
      </c>
      <c r="G256" s="2">
        <v>4154</v>
      </c>
      <c r="H256" s="77">
        <f>(G256/N256)</f>
        <v>23.077777777777779</v>
      </c>
      <c r="I256" s="77">
        <f>(G256/P256)</f>
        <v>49.452380952380949</v>
      </c>
      <c r="J256" s="3">
        <v>0</v>
      </c>
      <c r="K256" s="5">
        <v>10</v>
      </c>
      <c r="L256" s="4">
        <v>14</v>
      </c>
      <c r="M256" s="65">
        <f>(K256/L256)</f>
        <v>0.7142857142857143</v>
      </c>
      <c r="N256" s="5">
        <v>180</v>
      </c>
      <c r="O256" s="82">
        <f>(K256/N256)</f>
        <v>5.5555555555555552E-2</v>
      </c>
      <c r="P256" s="4">
        <v>84</v>
      </c>
      <c r="Q256" s="16">
        <v>9441</v>
      </c>
      <c r="R256" s="65">
        <f>(N256-AJ256)/AJ256</f>
        <v>1.368421052631579</v>
      </c>
      <c r="S256" s="65">
        <f>(N256-AJ256)</f>
        <v>104</v>
      </c>
      <c r="T256" s="65">
        <f>(P256-AJ256)</f>
        <v>8</v>
      </c>
      <c r="U256" s="65">
        <f>(P256-AJ256)/AJ256</f>
        <v>0.10526315789473684</v>
      </c>
      <c r="V256" s="65">
        <f>(K256-AG256)/AG256</f>
        <v>0.42857142857142855</v>
      </c>
      <c r="W256" s="45"/>
      <c r="X256" s="37" t="s">
        <v>399</v>
      </c>
      <c r="Y256" s="37" t="s">
        <v>8</v>
      </c>
      <c r="Z256" s="43" t="s">
        <v>14</v>
      </c>
      <c r="AA256" s="43" t="s">
        <v>15</v>
      </c>
      <c r="AB256" s="43" t="s">
        <v>52</v>
      </c>
      <c r="AC256" s="44" t="s">
        <v>45</v>
      </c>
      <c r="AD256" s="45">
        <v>4403</v>
      </c>
      <c r="AE256" s="45">
        <v>4537</v>
      </c>
      <c r="AF256" s="46">
        <v>3</v>
      </c>
      <c r="AG256" s="47">
        <v>7</v>
      </c>
      <c r="AH256" s="46">
        <v>10</v>
      </c>
      <c r="AI256" s="47">
        <v>94</v>
      </c>
      <c r="AJ256" s="46">
        <v>76</v>
      </c>
      <c r="AK256" s="46">
        <v>56</v>
      </c>
      <c r="AL256" s="45">
        <v>7200</v>
      </c>
      <c r="AM256" s="46">
        <v>619</v>
      </c>
    </row>
    <row r="257" spans="1:39" ht="12.95" customHeight="1" x14ac:dyDescent="0.2">
      <c r="A257" s="18" t="s">
        <v>400</v>
      </c>
      <c r="B257" s="32" t="s">
        <v>8</v>
      </c>
      <c r="C257" s="1" t="s">
        <v>9</v>
      </c>
      <c r="D257" s="1" t="s">
        <v>15</v>
      </c>
      <c r="E257" s="1" t="s">
        <v>156</v>
      </c>
      <c r="F257" s="32" t="s">
        <v>45</v>
      </c>
      <c r="G257" s="2">
        <v>15598</v>
      </c>
      <c r="H257" s="77">
        <f>(G257/N257)</f>
        <v>77.601990049751237</v>
      </c>
      <c r="I257" s="77">
        <f>(G257/P257)</f>
        <v>112.2158273381295</v>
      </c>
      <c r="J257" s="3">
        <v>277</v>
      </c>
      <c r="K257" s="5">
        <v>24</v>
      </c>
      <c r="L257" s="4">
        <v>28</v>
      </c>
      <c r="M257" s="65">
        <f>(K257/L257)</f>
        <v>0.8571428571428571</v>
      </c>
      <c r="N257" s="5">
        <v>201</v>
      </c>
      <c r="O257" s="82">
        <f>(K257/N257)</f>
        <v>0.11940298507462686</v>
      </c>
      <c r="P257" s="4">
        <v>139</v>
      </c>
      <c r="Q257" s="16">
        <v>29809</v>
      </c>
      <c r="R257" s="65">
        <f>(N257-AJ257)/AJ257</f>
        <v>-0.18292682926829268</v>
      </c>
      <c r="S257" s="65">
        <f>(N257-AJ257)</f>
        <v>-45</v>
      </c>
      <c r="T257" s="65">
        <f>(P257-AJ257)</f>
        <v>-107</v>
      </c>
      <c r="U257" s="65">
        <f>(P257-AJ257)/AJ257</f>
        <v>-0.43495934959349591</v>
      </c>
      <c r="V257" s="65">
        <f>(K257-AG257)/AG257</f>
        <v>-0.27272727272727271</v>
      </c>
      <c r="W257" s="45"/>
      <c r="X257" s="37" t="s">
        <v>400</v>
      </c>
      <c r="Y257" s="37" t="s">
        <v>8</v>
      </c>
      <c r="Z257" s="43" t="s">
        <v>9</v>
      </c>
      <c r="AA257" s="43" t="s">
        <v>15</v>
      </c>
      <c r="AB257" s="43" t="s">
        <v>156</v>
      </c>
      <c r="AC257" s="44" t="s">
        <v>124</v>
      </c>
      <c r="AD257" s="45">
        <v>15559</v>
      </c>
      <c r="AE257" s="45">
        <v>15559</v>
      </c>
      <c r="AF257" s="46">
        <v>152</v>
      </c>
      <c r="AG257" s="47">
        <v>33</v>
      </c>
      <c r="AH257" s="46">
        <v>34</v>
      </c>
      <c r="AI257" s="47">
        <v>244</v>
      </c>
      <c r="AJ257" s="46">
        <v>246</v>
      </c>
      <c r="AK257" s="46">
        <v>246</v>
      </c>
      <c r="AL257" s="45">
        <v>21000</v>
      </c>
      <c r="AM257" s="45">
        <v>2397</v>
      </c>
    </row>
    <row r="258" spans="1:39" ht="12.95" customHeight="1" x14ac:dyDescent="0.2">
      <c r="A258" s="18" t="s">
        <v>401</v>
      </c>
      <c r="B258" s="32" t="s">
        <v>28</v>
      </c>
      <c r="C258" s="1" t="s">
        <v>9</v>
      </c>
      <c r="D258" s="1" t="s">
        <v>10</v>
      </c>
      <c r="E258" s="1" t="s">
        <v>94</v>
      </c>
      <c r="F258" s="32" t="s">
        <v>42</v>
      </c>
      <c r="G258" s="3">
        <v>907</v>
      </c>
      <c r="H258" s="77">
        <f>(G258/N258)</f>
        <v>13.144927536231885</v>
      </c>
      <c r="I258" s="77">
        <f>(G258/P258)</f>
        <v>14.171875</v>
      </c>
      <c r="J258" s="3">
        <v>0</v>
      </c>
      <c r="K258" s="5">
        <v>21</v>
      </c>
      <c r="L258" s="4">
        <v>23</v>
      </c>
      <c r="M258" s="65">
        <f>(K258/L258)</f>
        <v>0.91304347826086951</v>
      </c>
      <c r="N258" s="5">
        <v>69</v>
      </c>
      <c r="O258" s="82">
        <f>(K258/N258)</f>
        <v>0.30434782608695654</v>
      </c>
      <c r="P258" s="4">
        <v>64</v>
      </c>
      <c r="Q258" s="5">
        <v>0</v>
      </c>
      <c r="R258" s="65" t="e">
        <f>(N258-AJ258)/AJ258</f>
        <v>#DIV/0!</v>
      </c>
      <c r="S258" s="65">
        <f>(N258-AJ258)</f>
        <v>69</v>
      </c>
      <c r="T258" s="65">
        <f>(P258-AJ258)</f>
        <v>64</v>
      </c>
      <c r="U258" s="65" t="e">
        <f>(P258-AJ258)/AJ258</f>
        <v>#DIV/0!</v>
      </c>
      <c r="V258" s="65" t="e">
        <f>(K258-AG258)/AG258</f>
        <v>#DIV/0!</v>
      </c>
      <c r="W258" s="46"/>
      <c r="AA258" s="43"/>
      <c r="AB258" s="43"/>
      <c r="AE258" s="45"/>
      <c r="AF258" s="46"/>
      <c r="AG258" s="47"/>
      <c r="AI258" s="47"/>
      <c r="AJ258" s="90"/>
      <c r="AK258" s="90"/>
      <c r="AL258" s="90"/>
      <c r="AM258" s="90"/>
    </row>
    <row r="259" spans="1:39" ht="12.95" customHeight="1" x14ac:dyDescent="0.2">
      <c r="A259" s="18" t="s">
        <v>402</v>
      </c>
      <c r="B259" s="32" t="s">
        <v>8</v>
      </c>
      <c r="C259" s="1" t="s">
        <v>14</v>
      </c>
      <c r="D259" s="1" t="s">
        <v>15</v>
      </c>
      <c r="E259" s="1" t="s">
        <v>152</v>
      </c>
      <c r="F259" s="32" t="s">
        <v>75</v>
      </c>
      <c r="G259" s="2">
        <v>25912</v>
      </c>
      <c r="H259" s="77">
        <f>(G259/N259)</f>
        <v>140.06486486486486</v>
      </c>
      <c r="I259" s="77">
        <f>(G259/P259)</f>
        <v>165.04458598726114</v>
      </c>
      <c r="J259" s="3">
        <v>215</v>
      </c>
      <c r="K259" s="5">
        <v>15</v>
      </c>
      <c r="L259" s="4">
        <v>15</v>
      </c>
      <c r="M259" s="65">
        <f>(K259/L259)</f>
        <v>1</v>
      </c>
      <c r="N259" s="5">
        <v>185</v>
      </c>
      <c r="O259" s="82">
        <f>(K259/N259)</f>
        <v>8.1081081081081086E-2</v>
      </c>
      <c r="P259" s="4">
        <v>157</v>
      </c>
      <c r="Q259" s="16">
        <v>13940</v>
      </c>
      <c r="R259" s="65">
        <f>(N259-AJ259)/AJ259</f>
        <v>-0.20940170940170941</v>
      </c>
      <c r="S259" s="65">
        <f>(N259-AJ259)</f>
        <v>-49</v>
      </c>
      <c r="T259" s="65">
        <f>(P259-AJ259)</f>
        <v>-77</v>
      </c>
      <c r="U259" s="65">
        <f>(P259-AJ259)/AJ259</f>
        <v>-0.32905982905982906</v>
      </c>
      <c r="V259" s="65">
        <f>(K259-AG259)/AG259</f>
        <v>0</v>
      </c>
      <c r="W259" s="45"/>
      <c r="X259" s="37" t="s">
        <v>402</v>
      </c>
      <c r="Y259" s="37" t="s">
        <v>8</v>
      </c>
      <c r="Z259" s="43" t="s">
        <v>14</v>
      </c>
      <c r="AA259" s="43" t="s">
        <v>15</v>
      </c>
      <c r="AB259" s="43" t="s">
        <v>152</v>
      </c>
      <c r="AC259" s="44" t="s">
        <v>75</v>
      </c>
      <c r="AD259" s="45">
        <v>17644</v>
      </c>
      <c r="AE259" s="45">
        <v>18865</v>
      </c>
      <c r="AF259" s="46">
        <v>141</v>
      </c>
      <c r="AG259" s="47">
        <v>15</v>
      </c>
      <c r="AH259" s="46">
        <v>19</v>
      </c>
      <c r="AI259" s="47">
        <v>211</v>
      </c>
      <c r="AJ259" s="46">
        <v>234</v>
      </c>
      <c r="AK259" s="46">
        <v>162</v>
      </c>
      <c r="AL259" s="45">
        <v>12100</v>
      </c>
      <c r="AM259" s="46">
        <v>250</v>
      </c>
    </row>
    <row r="260" spans="1:39" ht="12.95" customHeight="1" x14ac:dyDescent="0.2">
      <c r="A260" s="18" t="s">
        <v>403</v>
      </c>
      <c r="B260" s="32" t="s">
        <v>8</v>
      </c>
      <c r="C260" s="1" t="s">
        <v>9</v>
      </c>
      <c r="D260" s="1" t="s">
        <v>15</v>
      </c>
      <c r="E260" s="1" t="s">
        <v>100</v>
      </c>
      <c r="F260" s="32" t="s">
        <v>45</v>
      </c>
      <c r="G260" s="2">
        <v>3988</v>
      </c>
      <c r="H260" s="77">
        <f>(G260/N260)</f>
        <v>57.79710144927536</v>
      </c>
      <c r="I260" s="77">
        <f>(G260/P260)</f>
        <v>62.3125</v>
      </c>
      <c r="J260" s="3">
        <v>24</v>
      </c>
      <c r="K260" s="5">
        <v>14</v>
      </c>
      <c r="L260" s="4">
        <v>14</v>
      </c>
      <c r="M260" s="65">
        <f>(K260/L260)</f>
        <v>1</v>
      </c>
      <c r="N260" s="5">
        <v>69</v>
      </c>
      <c r="O260" s="82">
        <f>(K260/N260)</f>
        <v>0.20289855072463769</v>
      </c>
      <c r="P260" s="4">
        <v>64</v>
      </c>
      <c r="Q260" s="16">
        <v>21430</v>
      </c>
      <c r="R260" s="65">
        <f>(N260-AJ260)/AJ260</f>
        <v>-0.24175824175824176</v>
      </c>
      <c r="S260" s="65">
        <f>(N260-AJ260)</f>
        <v>-22</v>
      </c>
      <c r="T260" s="65">
        <f>(P260-AJ260)</f>
        <v>-27</v>
      </c>
      <c r="U260" s="65">
        <f>(P260-AJ260)/AJ260</f>
        <v>-0.2967032967032967</v>
      </c>
      <c r="V260" s="65">
        <f>(K260-AG260)/AG260</f>
        <v>0.16666666666666666</v>
      </c>
      <c r="W260" s="45"/>
      <c r="X260" s="37" t="s">
        <v>403</v>
      </c>
      <c r="Y260" s="37" t="s">
        <v>8</v>
      </c>
      <c r="Z260" s="43" t="s">
        <v>9</v>
      </c>
      <c r="AA260" s="43" t="s">
        <v>15</v>
      </c>
      <c r="AB260" s="43" t="s">
        <v>100</v>
      </c>
      <c r="AC260" s="44" t="s">
        <v>45</v>
      </c>
      <c r="AD260" s="45">
        <v>3473</v>
      </c>
      <c r="AE260" s="45">
        <v>3473</v>
      </c>
      <c r="AF260" s="46">
        <v>12</v>
      </c>
      <c r="AG260" s="47">
        <v>12</v>
      </c>
      <c r="AH260" s="46">
        <v>18</v>
      </c>
      <c r="AI260" s="47">
        <v>20</v>
      </c>
      <c r="AJ260" s="46">
        <v>91</v>
      </c>
      <c r="AK260" s="46">
        <v>83</v>
      </c>
      <c r="AL260" s="45">
        <v>17200</v>
      </c>
      <c r="AM260" s="46">
        <v>443</v>
      </c>
    </row>
    <row r="261" spans="1:39" ht="12.95" customHeight="1" x14ac:dyDescent="0.2">
      <c r="A261" s="18" t="s">
        <v>404</v>
      </c>
      <c r="B261" s="32" t="s">
        <v>8</v>
      </c>
      <c r="C261" s="1" t="s">
        <v>14</v>
      </c>
      <c r="D261" s="1" t="s">
        <v>15</v>
      </c>
      <c r="E261" s="1" t="s">
        <v>391</v>
      </c>
      <c r="F261" s="32" t="s">
        <v>240</v>
      </c>
      <c r="G261" s="2">
        <v>7506</v>
      </c>
      <c r="H261" s="77">
        <f>(G261/N261)</f>
        <v>32.493506493506494</v>
      </c>
      <c r="I261" s="77">
        <f>(G261/P261)</f>
        <v>37.909090909090907</v>
      </c>
      <c r="J261" s="3">
        <v>41</v>
      </c>
      <c r="K261" s="5">
        <v>10</v>
      </c>
      <c r="L261" s="4">
        <v>13</v>
      </c>
      <c r="M261" s="65">
        <f>(K261/L261)</f>
        <v>0.76923076923076927</v>
      </c>
      <c r="N261" s="5">
        <v>231</v>
      </c>
      <c r="O261" s="82">
        <f>(K261/N261)</f>
        <v>4.3290043290043288E-2</v>
      </c>
      <c r="P261" s="4">
        <v>198</v>
      </c>
      <c r="Q261" s="16">
        <v>19739</v>
      </c>
      <c r="R261" s="65">
        <f>(N261-AJ261)/AJ261</f>
        <v>0.34302325581395349</v>
      </c>
      <c r="S261" s="65">
        <f>(N261-AJ261)</f>
        <v>59</v>
      </c>
      <c r="T261" s="65">
        <f>(P261-AJ261)</f>
        <v>26</v>
      </c>
      <c r="U261" s="65">
        <f>(P261-AJ261)/AJ261</f>
        <v>0.15116279069767441</v>
      </c>
      <c r="V261" s="65">
        <f>(K261-AG261)/AG261</f>
        <v>0.25</v>
      </c>
      <c r="W261" s="45"/>
      <c r="X261" s="37" t="s">
        <v>404</v>
      </c>
      <c r="Y261" s="37" t="s">
        <v>8</v>
      </c>
      <c r="Z261" s="43" t="s">
        <v>14</v>
      </c>
      <c r="AA261" s="43" t="s">
        <v>15</v>
      </c>
      <c r="AB261" s="43" t="s">
        <v>391</v>
      </c>
      <c r="AC261" s="44" t="s">
        <v>240</v>
      </c>
      <c r="AD261" s="45">
        <v>4762</v>
      </c>
      <c r="AE261" s="45">
        <v>5567</v>
      </c>
      <c r="AF261" s="46">
        <v>20</v>
      </c>
      <c r="AG261" s="47">
        <v>8</v>
      </c>
      <c r="AH261" s="46">
        <v>14</v>
      </c>
      <c r="AI261" s="47">
        <v>95</v>
      </c>
      <c r="AJ261" s="46">
        <v>172</v>
      </c>
      <c r="AK261" s="46">
        <v>129</v>
      </c>
      <c r="AL261" s="45">
        <v>13800</v>
      </c>
      <c r="AM261" s="46">
        <v>513</v>
      </c>
    </row>
    <row r="262" spans="1:39" ht="12.95" customHeight="1" x14ac:dyDescent="0.2">
      <c r="A262" s="18" t="s">
        <v>405</v>
      </c>
      <c r="B262" s="32" t="s">
        <v>8</v>
      </c>
      <c r="C262" s="1" t="s">
        <v>14</v>
      </c>
      <c r="D262" s="1" t="s">
        <v>29</v>
      </c>
      <c r="E262" s="1" t="s">
        <v>325</v>
      </c>
      <c r="F262" s="32" t="s">
        <v>45</v>
      </c>
      <c r="G262" s="2">
        <v>2698</v>
      </c>
      <c r="H262" s="77">
        <f>(G262/N262)</f>
        <v>10.142857142857142</v>
      </c>
      <c r="I262" s="77">
        <f>(G262/P262)</f>
        <v>20.134328358208954</v>
      </c>
      <c r="J262" s="3">
        <v>3</v>
      </c>
      <c r="K262" s="5">
        <v>4</v>
      </c>
      <c r="L262" s="4">
        <v>5</v>
      </c>
      <c r="M262" s="65">
        <f>(K262/L262)</f>
        <v>0.8</v>
      </c>
      <c r="N262" s="5">
        <v>266</v>
      </c>
      <c r="O262" s="82">
        <f>(K262/N262)</f>
        <v>1.5037593984962405E-2</v>
      </c>
      <c r="P262" s="4">
        <v>134</v>
      </c>
      <c r="Q262" s="16">
        <v>15315</v>
      </c>
      <c r="R262" s="65">
        <f>(N262-AJ262)/AJ262</f>
        <v>1.6336633663366336</v>
      </c>
      <c r="S262" s="65">
        <f>(N262-AJ262)</f>
        <v>165</v>
      </c>
      <c r="T262" s="65">
        <f>(P262-AJ262)</f>
        <v>33</v>
      </c>
      <c r="U262" s="65">
        <f>(P262-AJ262)/AJ262</f>
        <v>0.32673267326732675</v>
      </c>
      <c r="V262" s="65">
        <f>(K262-AG262)/AG262</f>
        <v>-0.55555555555555558</v>
      </c>
      <c r="W262" s="45"/>
      <c r="X262" s="37" t="s">
        <v>405</v>
      </c>
      <c r="Y262" s="37" t="s">
        <v>8</v>
      </c>
      <c r="Z262" s="43" t="s">
        <v>14</v>
      </c>
      <c r="AA262" s="43" t="s">
        <v>15</v>
      </c>
      <c r="AB262" s="43" t="s">
        <v>325</v>
      </c>
      <c r="AC262" s="44" t="s">
        <v>45</v>
      </c>
      <c r="AD262" s="60">
        <v>2305</v>
      </c>
      <c r="AE262" s="45">
        <v>2388</v>
      </c>
      <c r="AF262" s="46">
        <v>0</v>
      </c>
      <c r="AG262" s="47">
        <v>9</v>
      </c>
      <c r="AH262" s="46">
        <v>12</v>
      </c>
      <c r="AI262" s="47">
        <v>53</v>
      </c>
      <c r="AJ262" s="46">
        <v>101</v>
      </c>
      <c r="AK262" s="46">
        <v>56</v>
      </c>
      <c r="AL262" s="45">
        <v>9000</v>
      </c>
      <c r="AM262" s="46">
        <v>360</v>
      </c>
    </row>
    <row r="263" spans="1:39" ht="12.95" customHeight="1" x14ac:dyDescent="0.2">
      <c r="A263" s="18" t="s">
        <v>406</v>
      </c>
      <c r="B263" s="32" t="s">
        <v>8</v>
      </c>
      <c r="C263" s="1" t="s">
        <v>9</v>
      </c>
      <c r="D263" s="1" t="s">
        <v>15</v>
      </c>
      <c r="E263" s="1" t="s">
        <v>33</v>
      </c>
      <c r="F263" s="32" t="s">
        <v>60</v>
      </c>
      <c r="G263" s="2">
        <v>3893</v>
      </c>
      <c r="H263" s="77">
        <f>(G263/N263)</f>
        <v>7.2902621722846446</v>
      </c>
      <c r="I263" s="77">
        <f>(G263/P263)</f>
        <v>13.611888111888112</v>
      </c>
      <c r="J263" s="3">
        <v>9</v>
      </c>
      <c r="K263" s="5">
        <v>11</v>
      </c>
      <c r="L263" s="4">
        <v>11</v>
      </c>
      <c r="M263" s="65">
        <f>(K263/L263)</f>
        <v>1</v>
      </c>
      <c r="N263" s="5">
        <v>534</v>
      </c>
      <c r="O263" s="82">
        <f>(K263/N263)</f>
        <v>2.0599250936329586E-2</v>
      </c>
      <c r="P263" s="4">
        <v>286</v>
      </c>
      <c r="Q263" s="16">
        <v>10019</v>
      </c>
      <c r="R263" s="65" t="e">
        <f>(N263-AJ263)/AJ263</f>
        <v>#DIV/0!</v>
      </c>
      <c r="S263" s="65">
        <f>(N263-AJ263)</f>
        <v>534</v>
      </c>
      <c r="T263" s="65">
        <f>(P263-AJ263)</f>
        <v>286</v>
      </c>
      <c r="U263" s="65" t="e">
        <f>(P263-AJ263)/AJ263</f>
        <v>#DIV/0!</v>
      </c>
      <c r="V263" s="65" t="e">
        <f>(K263-AG263)/AG263</f>
        <v>#DIV/0!</v>
      </c>
      <c r="W263" s="45"/>
      <c r="X263" s="37"/>
      <c r="Y263" s="37"/>
      <c r="Z263" s="43"/>
      <c r="AA263" s="43"/>
      <c r="AB263" s="43"/>
      <c r="AC263" s="44"/>
      <c r="AD263" s="59"/>
      <c r="AE263" s="45"/>
      <c r="AF263" s="46"/>
      <c r="AG263" s="47"/>
      <c r="AH263" s="46"/>
      <c r="AI263" s="47"/>
      <c r="AJ263" s="46"/>
      <c r="AK263" s="46"/>
      <c r="AL263" s="90"/>
      <c r="AM263" s="90"/>
    </row>
    <row r="264" spans="1:39" ht="12.95" customHeight="1" x14ac:dyDescent="0.2">
      <c r="A264" s="18" t="s">
        <v>407</v>
      </c>
      <c r="B264" s="32" t="s">
        <v>8</v>
      </c>
      <c r="C264" s="1" t="s">
        <v>14</v>
      </c>
      <c r="D264" s="1" t="s">
        <v>10</v>
      </c>
      <c r="E264" s="1" t="s">
        <v>114</v>
      </c>
      <c r="F264" s="32" t="s">
        <v>88</v>
      </c>
      <c r="G264" s="2">
        <v>14829</v>
      </c>
      <c r="H264" s="77">
        <f>(G264/N264)</f>
        <v>30.829521829521831</v>
      </c>
      <c r="I264" s="77">
        <f>(G264/P264)</f>
        <v>61.787500000000001</v>
      </c>
      <c r="J264" s="3">
        <v>63</v>
      </c>
      <c r="K264" s="5">
        <v>15</v>
      </c>
      <c r="L264" s="4">
        <v>32</v>
      </c>
      <c r="M264" s="65">
        <f>(K264/L264)</f>
        <v>0.46875</v>
      </c>
      <c r="N264" s="5">
        <v>481</v>
      </c>
      <c r="O264" s="82">
        <f>(K264/N264)</f>
        <v>3.1185031185031187E-2</v>
      </c>
      <c r="P264" s="4">
        <v>240</v>
      </c>
      <c r="Q264" s="16">
        <v>19738</v>
      </c>
      <c r="R264" s="65">
        <f>(N264-AJ264)/AJ264</f>
        <v>-0.28315946348733234</v>
      </c>
      <c r="S264" s="65">
        <f>(N264-AJ264)</f>
        <v>-190</v>
      </c>
      <c r="T264" s="65">
        <f>(P264-AJ264)</f>
        <v>-431</v>
      </c>
      <c r="U264" s="65">
        <f>(P264-AJ264)/AJ264</f>
        <v>-0.64232488822652756</v>
      </c>
      <c r="V264" s="65">
        <f>(K264-AG264)/AG264</f>
        <v>-0.34782608695652173</v>
      </c>
      <c r="W264" s="45"/>
      <c r="X264" s="37" t="s">
        <v>407</v>
      </c>
      <c r="Y264" s="37" t="s">
        <v>8</v>
      </c>
      <c r="Z264" s="43" t="s">
        <v>14</v>
      </c>
      <c r="AA264" s="43" t="s">
        <v>10</v>
      </c>
      <c r="AB264" s="43" t="s">
        <v>114</v>
      </c>
      <c r="AC264" s="44" t="s">
        <v>88</v>
      </c>
      <c r="AD264" s="45">
        <v>13133</v>
      </c>
      <c r="AE264" s="45">
        <v>13977</v>
      </c>
      <c r="AF264" s="46">
        <v>46</v>
      </c>
      <c r="AG264" s="47">
        <v>23</v>
      </c>
      <c r="AH264" s="46">
        <v>39</v>
      </c>
      <c r="AI264" s="47">
        <v>175</v>
      </c>
      <c r="AJ264" s="46">
        <v>671</v>
      </c>
      <c r="AK264" s="46">
        <v>380</v>
      </c>
      <c r="AL264" s="45">
        <v>14880</v>
      </c>
      <c r="AM264" s="45">
        <v>254</v>
      </c>
    </row>
    <row r="265" spans="1:39" ht="12.95" customHeight="1" x14ac:dyDescent="0.2">
      <c r="A265" s="18" t="s">
        <v>408</v>
      </c>
      <c r="B265" s="32" t="s">
        <v>8</v>
      </c>
      <c r="C265" s="1" t="s">
        <v>14</v>
      </c>
      <c r="D265" s="1" t="s">
        <v>15</v>
      </c>
      <c r="E265" s="1" t="s">
        <v>265</v>
      </c>
      <c r="F265" s="32" t="s">
        <v>409</v>
      </c>
      <c r="G265" s="2">
        <v>10414</v>
      </c>
      <c r="H265" s="77">
        <f>(G265/N265)</f>
        <v>12.28066037735849</v>
      </c>
      <c r="I265" s="77">
        <f>(G265/P265)</f>
        <v>22.787746170678336</v>
      </c>
      <c r="J265" s="3">
        <v>1</v>
      </c>
      <c r="K265" s="5">
        <v>18</v>
      </c>
      <c r="L265" s="4">
        <v>40</v>
      </c>
      <c r="M265" s="65">
        <f>(K265/L265)</f>
        <v>0.45</v>
      </c>
      <c r="N265" s="5">
        <v>848</v>
      </c>
      <c r="O265" s="82">
        <f>(K265/N265)</f>
        <v>2.1226415094339621E-2</v>
      </c>
      <c r="P265" s="4">
        <v>457</v>
      </c>
      <c r="Q265" s="16">
        <v>19610</v>
      </c>
      <c r="R265" s="65">
        <f>(N265-AJ265)/AJ265</f>
        <v>0.15846994535519127</v>
      </c>
      <c r="S265" s="65">
        <f>(N265-AJ265)</f>
        <v>116</v>
      </c>
      <c r="T265" s="65">
        <f>(P265-AJ265)</f>
        <v>-275</v>
      </c>
      <c r="U265" s="65">
        <f>(P265-AJ265)/AJ265</f>
        <v>-0.37568306010928959</v>
      </c>
      <c r="V265" s="65">
        <f>(K265-AG265)/AG265</f>
        <v>-0.18181818181818182</v>
      </c>
      <c r="W265" s="45"/>
      <c r="X265" s="37" t="s">
        <v>408</v>
      </c>
      <c r="Y265" s="37" t="s">
        <v>8</v>
      </c>
      <c r="Z265" s="43" t="s">
        <v>14</v>
      </c>
      <c r="AA265" s="43" t="s">
        <v>15</v>
      </c>
      <c r="AB265" s="43" t="s">
        <v>265</v>
      </c>
      <c r="AC265" s="44" t="s">
        <v>486</v>
      </c>
      <c r="AD265" s="60">
        <v>5653</v>
      </c>
      <c r="AE265" s="45">
        <v>5717</v>
      </c>
      <c r="AF265" s="46">
        <v>5</v>
      </c>
      <c r="AG265" s="47">
        <v>22</v>
      </c>
      <c r="AH265" s="46">
        <v>36</v>
      </c>
      <c r="AI265" s="47">
        <v>56</v>
      </c>
      <c r="AJ265" s="46">
        <v>732</v>
      </c>
      <c r="AK265" s="46">
        <v>393</v>
      </c>
      <c r="AL265" s="90">
        <v>13350</v>
      </c>
      <c r="AM265" s="90">
        <v>0</v>
      </c>
    </row>
    <row r="266" spans="1:39" ht="12.95" customHeight="1" x14ac:dyDescent="0.2">
      <c r="A266" s="18" t="s">
        <v>410</v>
      </c>
      <c r="B266" s="32" t="s">
        <v>8</v>
      </c>
      <c r="C266" s="1" t="s">
        <v>14</v>
      </c>
      <c r="D266" s="1" t="s">
        <v>15</v>
      </c>
      <c r="E266" s="1" t="s">
        <v>97</v>
      </c>
      <c r="F266" s="32" t="s">
        <v>278</v>
      </c>
      <c r="G266" s="2">
        <v>8887</v>
      </c>
      <c r="H266" s="77">
        <f>(G266/N266)</f>
        <v>23.38684210526316</v>
      </c>
      <c r="I266" s="77">
        <f>(G266/P266)</f>
        <v>47.021164021164019</v>
      </c>
      <c r="J266" s="3">
        <v>47</v>
      </c>
      <c r="K266" s="5">
        <v>10</v>
      </c>
      <c r="L266" s="4">
        <v>12</v>
      </c>
      <c r="M266" s="65">
        <f>(K266/L266)</f>
        <v>0.83333333333333337</v>
      </c>
      <c r="N266" s="5">
        <v>380</v>
      </c>
      <c r="O266" s="82">
        <f>(K266/N266)</f>
        <v>2.6315789473684209E-2</v>
      </c>
      <c r="P266" s="4">
        <v>189</v>
      </c>
      <c r="Q266" s="16">
        <v>15135</v>
      </c>
      <c r="R266" s="65">
        <f>(N266-AJ266)/AJ266</f>
        <v>0.52610441767068272</v>
      </c>
      <c r="S266" s="65">
        <f>(N266-AJ266)</f>
        <v>131</v>
      </c>
      <c r="T266" s="65">
        <f>(P266-AJ266)</f>
        <v>-60</v>
      </c>
      <c r="U266" s="65">
        <f>(P266-AJ266)/AJ266</f>
        <v>-0.24096385542168675</v>
      </c>
      <c r="V266" s="65">
        <f>(K266-AG266)/AG266</f>
        <v>-0.2857142857142857</v>
      </c>
      <c r="W266" s="45"/>
      <c r="X266" s="37" t="s">
        <v>410</v>
      </c>
      <c r="Y266" s="37" t="s">
        <v>8</v>
      </c>
      <c r="Z266" s="43" t="s">
        <v>14</v>
      </c>
      <c r="AA266" s="43" t="s">
        <v>15</v>
      </c>
      <c r="AB266" s="43" t="s">
        <v>97</v>
      </c>
      <c r="AC266" t="s">
        <v>278</v>
      </c>
      <c r="AD266" s="45">
        <v>8315</v>
      </c>
      <c r="AE266" s="45">
        <v>9223</v>
      </c>
      <c r="AF266" s="46">
        <v>38</v>
      </c>
      <c r="AG266" s="47">
        <v>14</v>
      </c>
      <c r="AH266" s="46">
        <v>18</v>
      </c>
      <c r="AI266" s="47">
        <v>121</v>
      </c>
      <c r="AJ266" s="46">
        <v>249</v>
      </c>
      <c r="AK266" s="90">
        <v>171</v>
      </c>
      <c r="AL266" s="45">
        <v>11904</v>
      </c>
      <c r="AM266" s="46">
        <v>90</v>
      </c>
    </row>
    <row r="267" spans="1:39" ht="12.95" customHeight="1" x14ac:dyDescent="0.2">
      <c r="A267" s="18" t="s">
        <v>411</v>
      </c>
      <c r="B267" s="32" t="s">
        <v>8</v>
      </c>
      <c r="C267" s="1" t="s">
        <v>14</v>
      </c>
      <c r="D267" s="1" t="s">
        <v>15</v>
      </c>
      <c r="E267" s="1" t="s">
        <v>94</v>
      </c>
      <c r="F267" s="32" t="s">
        <v>45</v>
      </c>
      <c r="G267" s="2">
        <v>22300</v>
      </c>
      <c r="H267" s="77">
        <f>(G267/N267)</f>
        <v>25.084364454443193</v>
      </c>
      <c r="I267" s="77">
        <f>(G267/P267)</f>
        <v>37.796610169491522</v>
      </c>
      <c r="J267" s="3">
        <v>28</v>
      </c>
      <c r="K267" s="5">
        <v>15</v>
      </c>
      <c r="L267" s="4">
        <v>35</v>
      </c>
      <c r="M267" s="65">
        <f>(K267/L267)</f>
        <v>0.42857142857142855</v>
      </c>
      <c r="N267" s="5">
        <v>889</v>
      </c>
      <c r="O267" s="82">
        <f>(K267/N267)</f>
        <v>1.6872890888638921E-2</v>
      </c>
      <c r="P267" s="4">
        <v>590</v>
      </c>
      <c r="Q267" s="16">
        <v>23891</v>
      </c>
      <c r="R267" s="65">
        <f>(N267-AJ267)/AJ267</f>
        <v>0.41111111111111109</v>
      </c>
      <c r="S267" s="65">
        <f>(N267-AJ267)</f>
        <v>259</v>
      </c>
      <c r="T267" s="65">
        <f>(P267-AJ267)</f>
        <v>-40</v>
      </c>
      <c r="U267" s="65">
        <f>(P267-AJ267)/AJ267</f>
        <v>-6.3492063492063489E-2</v>
      </c>
      <c r="V267" s="65">
        <f>(K267-AG267)/AG267</f>
        <v>-0.21052631578947367</v>
      </c>
      <c r="W267" s="45"/>
      <c r="X267" t="s">
        <v>411</v>
      </c>
      <c r="Y267" t="s">
        <v>8</v>
      </c>
      <c r="Z267" s="43" t="s">
        <v>14</v>
      </c>
      <c r="AA267" s="43" t="s">
        <v>15</v>
      </c>
      <c r="AB267" s="43" t="s">
        <v>94</v>
      </c>
      <c r="AC267" s="44" t="s">
        <v>45</v>
      </c>
      <c r="AD267" s="60">
        <v>9932</v>
      </c>
      <c r="AE267" s="45">
        <v>10845</v>
      </c>
      <c r="AF267" s="46">
        <v>7</v>
      </c>
      <c r="AG267" s="47">
        <v>19</v>
      </c>
      <c r="AH267" s="46">
        <v>29</v>
      </c>
      <c r="AI267" s="47">
        <v>147</v>
      </c>
      <c r="AJ267" s="46">
        <v>630</v>
      </c>
      <c r="AK267" s="46">
        <v>412</v>
      </c>
      <c r="AL267" s="45">
        <v>10320</v>
      </c>
      <c r="AM267" s="46">
        <v>60</v>
      </c>
    </row>
    <row r="268" spans="1:39" ht="12.95" customHeight="1" x14ac:dyDescent="0.2">
      <c r="A268" s="18" t="s">
        <v>412</v>
      </c>
      <c r="B268" s="32" t="s">
        <v>8</v>
      </c>
      <c r="C268" s="1" t="s">
        <v>14</v>
      </c>
      <c r="D268" s="1" t="s">
        <v>15</v>
      </c>
      <c r="E268" s="1" t="s">
        <v>30</v>
      </c>
      <c r="F268" s="32" t="s">
        <v>124</v>
      </c>
      <c r="G268" s="2">
        <v>6075</v>
      </c>
      <c r="H268" s="77">
        <f>(G268/N268)</f>
        <v>48.6</v>
      </c>
      <c r="I268" s="77">
        <f>(G268/P268)</f>
        <v>70.639534883720927</v>
      </c>
      <c r="J268" s="3">
        <v>6</v>
      </c>
      <c r="K268" s="5">
        <v>10</v>
      </c>
      <c r="L268" s="4">
        <v>11</v>
      </c>
      <c r="M268" s="65">
        <f>(K268/L268)</f>
        <v>0.90909090909090906</v>
      </c>
      <c r="N268" s="5">
        <v>125</v>
      </c>
      <c r="O268" s="82">
        <f>(K268/N268)</f>
        <v>0.08</v>
      </c>
      <c r="P268" s="4">
        <v>86</v>
      </c>
      <c r="Q268" s="16">
        <v>18350</v>
      </c>
      <c r="R268" s="65">
        <f>(N268-AJ268)/AJ268</f>
        <v>-0.11347517730496454</v>
      </c>
      <c r="S268" s="65">
        <f>(N268-AJ268)</f>
        <v>-16</v>
      </c>
      <c r="T268" s="65">
        <f>(P268-AJ268)</f>
        <v>-55</v>
      </c>
      <c r="U268" s="65">
        <f>(P268-AJ268)/AJ268</f>
        <v>-0.39007092198581561</v>
      </c>
      <c r="V268" s="65">
        <f>(K268-AG268)/AG268</f>
        <v>-9.0909090909090912E-2</v>
      </c>
      <c r="W268" s="45"/>
      <c r="X268" s="37" t="s">
        <v>412</v>
      </c>
      <c r="Y268" s="37" t="s">
        <v>8</v>
      </c>
      <c r="Z268" s="43" t="s">
        <v>14</v>
      </c>
      <c r="AA268" s="43" t="s">
        <v>15</v>
      </c>
      <c r="AB268" s="43" t="s">
        <v>30</v>
      </c>
      <c r="AC268" s="44" t="s">
        <v>124</v>
      </c>
      <c r="AD268" s="45">
        <v>4537</v>
      </c>
      <c r="AE268" s="45">
        <v>4537</v>
      </c>
      <c r="AF268" s="46">
        <v>5</v>
      </c>
      <c r="AG268" s="47">
        <v>11</v>
      </c>
      <c r="AH268" s="46">
        <v>12</v>
      </c>
      <c r="AI268" s="47">
        <v>79</v>
      </c>
      <c r="AJ268" s="90">
        <v>141</v>
      </c>
      <c r="AK268" s="46">
        <v>126</v>
      </c>
      <c r="AL268" s="45">
        <v>13690</v>
      </c>
      <c r="AM268" s="46">
        <v>130</v>
      </c>
    </row>
    <row r="269" spans="1:39" ht="12.95" customHeight="1" x14ac:dyDescent="0.2">
      <c r="A269" s="18" t="s">
        <v>413</v>
      </c>
      <c r="B269" s="32" t="s">
        <v>8</v>
      </c>
      <c r="C269" s="1" t="s">
        <v>14</v>
      </c>
      <c r="D269" s="1" t="s">
        <v>15</v>
      </c>
      <c r="E269" s="1" t="s">
        <v>47</v>
      </c>
      <c r="F269" s="32" t="s">
        <v>414</v>
      </c>
      <c r="G269" s="2">
        <v>1759</v>
      </c>
      <c r="H269" s="77">
        <f>(G269/N269)</f>
        <v>16.59433962264151</v>
      </c>
      <c r="I269" s="77">
        <f>(G269/P269)</f>
        <v>22.265822784810126</v>
      </c>
      <c r="J269" s="3">
        <v>3</v>
      </c>
      <c r="K269" s="5">
        <v>6</v>
      </c>
      <c r="L269" s="4">
        <v>8</v>
      </c>
      <c r="M269" s="65">
        <f>(K269/L269)</f>
        <v>0.75</v>
      </c>
      <c r="N269" s="5">
        <v>106</v>
      </c>
      <c r="O269" s="82">
        <f>(K269/N269)</f>
        <v>5.6603773584905662E-2</v>
      </c>
      <c r="P269" s="4">
        <v>79</v>
      </c>
      <c r="Q269" s="16">
        <v>14175</v>
      </c>
      <c r="R269" s="65">
        <f>(N269-AJ269)/AJ269</f>
        <v>0.39473684210526316</v>
      </c>
      <c r="S269" s="65">
        <f>(N269-AJ269)</f>
        <v>30</v>
      </c>
      <c r="T269" s="65">
        <f>(P269-AJ269)</f>
        <v>3</v>
      </c>
      <c r="U269" s="65">
        <f>(P269-AJ269)/AJ269</f>
        <v>3.9473684210526314E-2</v>
      </c>
      <c r="V269" s="65">
        <f>(K269-AG269)/AG269</f>
        <v>0.2</v>
      </c>
      <c r="W269" s="45"/>
      <c r="X269" s="37" t="s">
        <v>413</v>
      </c>
      <c r="Y269" s="37" t="s">
        <v>8</v>
      </c>
      <c r="Z269" s="43" t="s">
        <v>14</v>
      </c>
      <c r="AA269" s="43" t="s">
        <v>15</v>
      </c>
      <c r="AB269" s="43" t="s">
        <v>47</v>
      </c>
      <c r="AC269" s="44" t="s">
        <v>414</v>
      </c>
      <c r="AD269" s="60">
        <v>1847</v>
      </c>
      <c r="AE269" s="45">
        <v>1847</v>
      </c>
      <c r="AF269" s="46">
        <v>1</v>
      </c>
      <c r="AG269" s="47">
        <v>5</v>
      </c>
      <c r="AH269" s="46">
        <v>7</v>
      </c>
      <c r="AI269" s="47">
        <v>47</v>
      </c>
      <c r="AJ269" s="46">
        <v>76</v>
      </c>
      <c r="AK269" s="46">
        <v>49</v>
      </c>
      <c r="AL269" s="45">
        <v>12780</v>
      </c>
      <c r="AM269" s="45">
        <v>345</v>
      </c>
    </row>
    <row r="270" spans="1:39" ht="12.95" customHeight="1" x14ac:dyDescent="0.2">
      <c r="A270" s="18" t="s">
        <v>415</v>
      </c>
      <c r="B270" s="32" t="s">
        <v>38</v>
      </c>
      <c r="C270" s="1" t="s">
        <v>14</v>
      </c>
      <c r="D270" s="1" t="s">
        <v>15</v>
      </c>
      <c r="E270" s="1" t="s">
        <v>273</v>
      </c>
      <c r="F270" s="32" t="s">
        <v>416</v>
      </c>
      <c r="G270" s="2">
        <v>7151</v>
      </c>
      <c r="H270" s="77">
        <f>(G270/N270)</f>
        <v>41.097701149425291</v>
      </c>
      <c r="I270" s="77">
        <f>(G270/P270)</f>
        <v>41.097701149425291</v>
      </c>
      <c r="J270" s="3">
        <v>24</v>
      </c>
      <c r="K270" s="5">
        <v>15</v>
      </c>
      <c r="L270" s="4">
        <v>15</v>
      </c>
      <c r="M270" s="65">
        <f>(K270/L270)</f>
        <v>1</v>
      </c>
      <c r="N270" s="5">
        <v>174</v>
      </c>
      <c r="O270" s="82">
        <f>(K270/N270)</f>
        <v>8.6206896551724144E-2</v>
      </c>
      <c r="P270" s="4">
        <v>174</v>
      </c>
      <c r="Q270" s="16">
        <v>12090</v>
      </c>
      <c r="R270" s="65" t="e">
        <f>(N270-AJ270)/AJ270</f>
        <v>#DIV/0!</v>
      </c>
      <c r="S270" s="65">
        <f>(N270-AJ270)</f>
        <v>174</v>
      </c>
      <c r="T270" s="65">
        <f>(P270-AJ270)</f>
        <v>174</v>
      </c>
      <c r="U270" s="65" t="e">
        <f>(P270-AJ270)/AJ270</f>
        <v>#DIV/0!</v>
      </c>
      <c r="V270" s="65" t="e">
        <f>(K270-AG270)/AG270</f>
        <v>#DIV/0!</v>
      </c>
      <c r="W270" s="45"/>
      <c r="AJ270" s="90"/>
      <c r="AK270" s="90"/>
      <c r="AL270" s="90"/>
      <c r="AM270" s="90"/>
    </row>
    <row r="271" spans="1:39" ht="12.95" customHeight="1" x14ac:dyDescent="0.2">
      <c r="A271" s="18" t="s">
        <v>417</v>
      </c>
      <c r="B271" s="32" t="s">
        <v>8</v>
      </c>
      <c r="C271" s="1" t="s">
        <v>22</v>
      </c>
      <c r="D271" s="1" t="s">
        <v>127</v>
      </c>
      <c r="E271" s="1" t="s">
        <v>30</v>
      </c>
      <c r="F271" s="32" t="s">
        <v>45</v>
      </c>
      <c r="G271" s="2">
        <v>2617</v>
      </c>
      <c r="H271" s="77">
        <f>(G271/N271)</f>
        <v>14.06989247311828</v>
      </c>
      <c r="I271" s="77">
        <f>(G271/P271)</f>
        <v>16.993506493506494</v>
      </c>
      <c r="J271" s="3">
        <v>0</v>
      </c>
      <c r="K271" s="5">
        <v>7</v>
      </c>
      <c r="L271" s="4">
        <v>11</v>
      </c>
      <c r="M271" s="65">
        <f>(K271/L271)</f>
        <v>0.63636363636363635</v>
      </c>
      <c r="N271" s="5">
        <v>186</v>
      </c>
      <c r="O271" s="82">
        <f>(K271/N271)</f>
        <v>3.7634408602150539E-2</v>
      </c>
      <c r="P271" s="4">
        <v>154</v>
      </c>
      <c r="Q271" s="16">
        <v>5240</v>
      </c>
      <c r="R271" s="65">
        <f>(N271-AJ271)/AJ271</f>
        <v>0.5</v>
      </c>
      <c r="S271" s="65">
        <f>(N271-AJ271)</f>
        <v>62</v>
      </c>
      <c r="T271" s="65">
        <f>(P271-AJ271)</f>
        <v>30</v>
      </c>
      <c r="U271" s="65">
        <f>(P271-AJ271)/AJ271</f>
        <v>0.24193548387096775</v>
      </c>
      <c r="V271" s="65">
        <f>(K271-AG271)/AG271</f>
        <v>0.16666666666666666</v>
      </c>
      <c r="W271" s="45"/>
      <c r="X271" s="37" t="s">
        <v>487</v>
      </c>
      <c r="Y271" s="37" t="s">
        <v>28</v>
      </c>
      <c r="Z271" s="43" t="s">
        <v>14</v>
      </c>
      <c r="AA271" s="43" t="s">
        <v>127</v>
      </c>
      <c r="AB271" s="43" t="s">
        <v>30</v>
      </c>
      <c r="AC271" s="44" t="s">
        <v>45</v>
      </c>
      <c r="AD271" s="45">
        <v>1647</v>
      </c>
      <c r="AE271" s="45">
        <v>1858</v>
      </c>
      <c r="AF271" s="46">
        <v>0</v>
      </c>
      <c r="AG271" s="47">
        <v>6</v>
      </c>
      <c r="AH271" s="46">
        <v>10</v>
      </c>
      <c r="AI271" s="47">
        <v>55</v>
      </c>
      <c r="AJ271" s="46">
        <v>124</v>
      </c>
      <c r="AK271" s="46">
        <v>119</v>
      </c>
      <c r="AL271" s="90">
        <v>6400</v>
      </c>
      <c r="AM271" s="90">
        <v>0</v>
      </c>
    </row>
    <row r="272" spans="1:39" ht="12.95" customHeight="1" x14ac:dyDescent="0.2">
      <c r="A272" s="18" t="s">
        <v>418</v>
      </c>
      <c r="B272" s="32" t="s">
        <v>8</v>
      </c>
      <c r="C272" s="1" t="s">
        <v>14</v>
      </c>
      <c r="D272" s="1" t="s">
        <v>15</v>
      </c>
      <c r="E272" s="1" t="s">
        <v>104</v>
      </c>
      <c r="F272" s="32" t="s">
        <v>208</v>
      </c>
      <c r="G272" s="2">
        <v>5685</v>
      </c>
      <c r="H272" s="77">
        <f>(G272/N272)</f>
        <v>22.649402390438247</v>
      </c>
      <c r="I272" s="77">
        <f>(G272/P272)</f>
        <v>40.899280575539571</v>
      </c>
      <c r="J272" s="3">
        <v>21</v>
      </c>
      <c r="K272" s="5">
        <v>10</v>
      </c>
      <c r="L272" s="4">
        <v>15</v>
      </c>
      <c r="M272" s="65">
        <f>(K272/L272)</f>
        <v>0.66666666666666663</v>
      </c>
      <c r="N272" s="5">
        <v>251</v>
      </c>
      <c r="O272" s="82">
        <f>(K272/N272)</f>
        <v>3.9840637450199202E-2</v>
      </c>
      <c r="P272" s="4">
        <v>139</v>
      </c>
      <c r="Q272" s="16">
        <v>7765</v>
      </c>
      <c r="R272" s="65">
        <f>(N272-AJ272)/AJ272</f>
        <v>-3.8314176245210725E-2</v>
      </c>
      <c r="S272" s="65">
        <f>(N272-AJ272)</f>
        <v>-10</v>
      </c>
      <c r="T272" s="65">
        <f>(P272-AJ272)</f>
        <v>-122</v>
      </c>
      <c r="U272" s="65">
        <f>(P272-AJ272)/AJ272</f>
        <v>-0.46743295019157088</v>
      </c>
      <c r="V272" s="65">
        <f>(K272-AG272)/AG272</f>
        <v>0.66666666666666663</v>
      </c>
      <c r="W272" s="45"/>
      <c r="X272" s="37" t="s">
        <v>418</v>
      </c>
      <c r="Y272" s="37" t="s">
        <v>8</v>
      </c>
      <c r="Z272" s="43" t="s">
        <v>14</v>
      </c>
      <c r="AA272" s="43" t="s">
        <v>15</v>
      </c>
      <c r="AB272" s="43" t="s">
        <v>104</v>
      </c>
      <c r="AC272" t="s">
        <v>208</v>
      </c>
      <c r="AD272" s="60">
        <v>3457</v>
      </c>
      <c r="AE272" s="45">
        <v>3659</v>
      </c>
      <c r="AF272" s="46">
        <v>17</v>
      </c>
      <c r="AG272" s="47">
        <v>6</v>
      </c>
      <c r="AH272" s="46">
        <v>12</v>
      </c>
      <c r="AI272" s="47">
        <v>0</v>
      </c>
      <c r="AJ272" s="46">
        <v>261</v>
      </c>
      <c r="AK272" s="90">
        <v>160</v>
      </c>
      <c r="AL272" s="45">
        <v>5400</v>
      </c>
      <c r="AM272" s="46">
        <v>1420</v>
      </c>
    </row>
    <row r="273" spans="1:39" ht="12.95" customHeight="1" x14ac:dyDescent="0.2">
      <c r="A273" s="18" t="s">
        <v>419</v>
      </c>
      <c r="B273" s="32" t="s">
        <v>8</v>
      </c>
      <c r="C273" s="1" t="s">
        <v>9</v>
      </c>
      <c r="D273" s="1" t="s">
        <v>15</v>
      </c>
      <c r="E273" s="1" t="s">
        <v>74</v>
      </c>
      <c r="F273" s="32" t="s">
        <v>45</v>
      </c>
      <c r="G273" s="2">
        <v>23994</v>
      </c>
      <c r="H273" s="77">
        <f>(G273/N273)</f>
        <v>75.21630094043887</v>
      </c>
      <c r="I273" s="77">
        <f>(G273/P273)</f>
        <v>81.335593220338978</v>
      </c>
      <c r="J273" s="3">
        <v>597</v>
      </c>
      <c r="K273" s="5">
        <v>39</v>
      </c>
      <c r="L273" s="4">
        <v>52</v>
      </c>
      <c r="M273" s="65">
        <f>(K273/L273)</f>
        <v>0.75</v>
      </c>
      <c r="N273" s="5">
        <v>319</v>
      </c>
      <c r="O273" s="82">
        <f>(K273/N273)</f>
        <v>0.12225705329153605</v>
      </c>
      <c r="P273" s="4">
        <v>295</v>
      </c>
      <c r="Q273" s="16">
        <v>26992</v>
      </c>
      <c r="R273" s="65">
        <f>(N273-AJ273)/AJ273</f>
        <v>-0.50923076923076926</v>
      </c>
      <c r="S273" s="65">
        <f>(N273-AJ273)</f>
        <v>-331</v>
      </c>
      <c r="T273" s="65">
        <f>(P273-AJ273)</f>
        <v>-355</v>
      </c>
      <c r="U273" s="65">
        <f>(P273-AJ273)/AJ273</f>
        <v>-0.5461538461538461</v>
      </c>
      <c r="V273" s="65">
        <f>(K273-AG273)/AG273</f>
        <v>-0.31578947368421051</v>
      </c>
      <c r="W273" s="45"/>
      <c r="X273" s="37" t="s">
        <v>419</v>
      </c>
      <c r="Y273" s="37" t="s">
        <v>8</v>
      </c>
      <c r="Z273" s="43" t="s">
        <v>9</v>
      </c>
      <c r="AA273" s="43" t="s">
        <v>15</v>
      </c>
      <c r="AB273" s="43" t="s">
        <v>74</v>
      </c>
      <c r="AC273" s="44" t="s">
        <v>45</v>
      </c>
      <c r="AD273" s="45">
        <v>25855</v>
      </c>
      <c r="AE273" s="45">
        <v>26547</v>
      </c>
      <c r="AF273" s="46">
        <v>268</v>
      </c>
      <c r="AG273" s="47">
        <v>57</v>
      </c>
      <c r="AH273" s="46">
        <v>61</v>
      </c>
      <c r="AI273" s="47">
        <v>743</v>
      </c>
      <c r="AJ273" s="46">
        <v>650</v>
      </c>
      <c r="AK273" s="46">
        <v>512</v>
      </c>
      <c r="AL273" s="45">
        <v>20800</v>
      </c>
      <c r="AM273" s="46">
        <v>2022</v>
      </c>
    </row>
    <row r="274" spans="1:39" ht="12.95" customHeight="1" x14ac:dyDescent="0.2">
      <c r="A274" s="18"/>
      <c r="B274" s="32"/>
      <c r="C274" s="1"/>
      <c r="D274" s="1"/>
      <c r="E274" s="1"/>
      <c r="F274" s="32"/>
      <c r="G274" s="2"/>
      <c r="H274" s="77"/>
      <c r="I274" s="77"/>
      <c r="J274" s="3"/>
      <c r="K274" s="5"/>
      <c r="L274" s="4"/>
      <c r="M274" s="65"/>
      <c r="N274" s="5"/>
      <c r="O274" s="82"/>
      <c r="P274" s="4"/>
      <c r="Q274" s="16"/>
      <c r="R274" s="65"/>
      <c r="S274" s="65">
        <f>(N274-AJ274)</f>
        <v>0</v>
      </c>
      <c r="T274" s="65">
        <f>(P274-AJ274)</f>
        <v>0</v>
      </c>
      <c r="U274" s="65"/>
      <c r="V274" s="65"/>
      <c r="W274" s="45"/>
      <c r="X274" s="71" t="s">
        <v>527</v>
      </c>
      <c r="AJ274" s="90"/>
      <c r="AK274" s="90"/>
      <c r="AL274" s="90"/>
      <c r="AM274" s="90"/>
    </row>
    <row r="275" spans="1:39" ht="12.95" customHeight="1" x14ac:dyDescent="0.2">
      <c r="A275" s="18"/>
      <c r="B275" s="32"/>
      <c r="C275" s="1"/>
      <c r="D275" s="1"/>
      <c r="E275" s="1"/>
      <c r="F275" s="32"/>
      <c r="G275" s="2"/>
      <c r="H275" s="77"/>
      <c r="I275" s="77"/>
      <c r="J275" s="3"/>
      <c r="K275" s="5"/>
      <c r="L275" s="4"/>
      <c r="M275" s="65"/>
      <c r="N275" s="5"/>
      <c r="O275" s="82"/>
      <c r="P275" s="4"/>
      <c r="Q275" s="16"/>
      <c r="R275" s="65"/>
      <c r="S275" s="65">
        <f>(N275-AJ275)</f>
        <v>0</v>
      </c>
      <c r="T275" s="65">
        <f>(P275-AJ275)</f>
        <v>0</v>
      </c>
      <c r="U275" s="65"/>
      <c r="V275" s="65"/>
      <c r="W275" s="45"/>
      <c r="X275" s="37" t="s">
        <v>478</v>
      </c>
      <c r="Y275" s="37" t="s">
        <v>8</v>
      </c>
      <c r="Z275" s="43" t="s">
        <v>14</v>
      </c>
      <c r="AA275" s="43" t="s">
        <v>15</v>
      </c>
      <c r="AB275" s="43" t="s">
        <v>104</v>
      </c>
      <c r="AC275" s="44" t="s">
        <v>45</v>
      </c>
      <c r="AD275" s="45">
        <v>1110</v>
      </c>
      <c r="AE275" s="45">
        <v>1114</v>
      </c>
      <c r="AF275" s="46">
        <v>2</v>
      </c>
      <c r="AG275" s="47">
        <v>1</v>
      </c>
      <c r="AH275" s="46">
        <v>2</v>
      </c>
      <c r="AI275" s="47">
        <v>0</v>
      </c>
      <c r="AJ275" s="46">
        <v>0</v>
      </c>
      <c r="AK275" s="46">
        <v>0</v>
      </c>
      <c r="AL275" s="46">
        <v>0</v>
      </c>
      <c r="AM275" s="46">
        <v>0</v>
      </c>
    </row>
    <row r="276" spans="1:39" ht="12.95" customHeight="1" x14ac:dyDescent="0.2">
      <c r="A276" s="18"/>
      <c r="B276" s="32"/>
      <c r="C276" s="1"/>
      <c r="D276" s="1"/>
      <c r="E276" s="1"/>
      <c r="F276" s="32"/>
      <c r="G276" s="2"/>
      <c r="H276" s="77"/>
      <c r="I276" s="77"/>
      <c r="J276" s="3"/>
      <c r="K276" s="5"/>
      <c r="L276" s="4"/>
      <c r="M276" s="65"/>
      <c r="N276" s="5"/>
      <c r="O276" s="82"/>
      <c r="P276" s="4"/>
      <c r="Q276" s="16"/>
      <c r="R276" s="65"/>
      <c r="S276" s="65">
        <f>(N276-AJ276)</f>
        <v>0</v>
      </c>
      <c r="T276" s="65">
        <f>(P276-AJ276)</f>
        <v>0</v>
      </c>
      <c r="U276" s="65"/>
      <c r="V276" s="65"/>
      <c r="W276" s="45"/>
      <c r="X276" s="37" t="s">
        <v>482</v>
      </c>
      <c r="Y276" s="37" t="s">
        <v>8</v>
      </c>
      <c r="Z276" s="43" t="s">
        <v>22</v>
      </c>
      <c r="AA276" s="43" t="s">
        <v>10</v>
      </c>
      <c r="AB276" s="43" t="s">
        <v>315</v>
      </c>
      <c r="AC276" s="44" t="s">
        <v>45</v>
      </c>
      <c r="AD276" s="46">
        <v>0</v>
      </c>
      <c r="AE276" s="46">
        <v>0</v>
      </c>
      <c r="AF276" s="46">
        <v>0</v>
      </c>
      <c r="AG276" s="47">
        <v>5</v>
      </c>
      <c r="AH276" s="46">
        <v>5</v>
      </c>
      <c r="AI276" s="47">
        <v>0</v>
      </c>
      <c r="AJ276" s="46">
        <v>0</v>
      </c>
      <c r="AK276" s="46">
        <v>0</v>
      </c>
      <c r="AL276" s="45">
        <v>3420</v>
      </c>
      <c r="AM276" s="46">
        <v>30</v>
      </c>
    </row>
    <row r="277" spans="1:39" ht="12.95" customHeight="1" x14ac:dyDescent="0.2">
      <c r="A277" s="67"/>
      <c r="B277" s="68"/>
      <c r="C277" s="69"/>
      <c r="D277" s="69"/>
      <c r="E277" s="69"/>
      <c r="F277" s="68"/>
      <c r="G277" s="2"/>
      <c r="H277" s="77"/>
      <c r="I277" s="77"/>
      <c r="J277" s="3"/>
      <c r="K277" s="5"/>
      <c r="L277" s="4"/>
      <c r="M277" s="65"/>
      <c r="N277" s="5"/>
      <c r="O277" s="82"/>
      <c r="P277" s="4"/>
      <c r="Q277" s="16"/>
      <c r="R277" s="65"/>
      <c r="S277" s="65">
        <f>(N277-AJ277)</f>
        <v>0</v>
      </c>
      <c r="T277" s="65">
        <f>(P277-AJ277)</f>
        <v>0</v>
      </c>
      <c r="U277" s="65"/>
      <c r="V277" s="65"/>
      <c r="W277" s="45"/>
      <c r="X277" s="37" t="s">
        <v>461</v>
      </c>
      <c r="Y277" s="37" t="s">
        <v>8</v>
      </c>
      <c r="Z277" s="43" t="s">
        <v>14</v>
      </c>
      <c r="AA277" s="43" t="s">
        <v>15</v>
      </c>
      <c r="AB277" s="43" t="s">
        <v>94</v>
      </c>
      <c r="AC277" s="44" t="s">
        <v>240</v>
      </c>
      <c r="AD277" s="84">
        <v>4972</v>
      </c>
      <c r="AE277" s="84">
        <v>5843</v>
      </c>
      <c r="AF277" s="85">
        <v>27</v>
      </c>
      <c r="AG277" s="86"/>
      <c r="AH277" s="85"/>
      <c r="AI277" s="86"/>
      <c r="AJ277" s="85"/>
      <c r="AK277" s="85"/>
      <c r="AL277" s="84">
        <v>13050</v>
      </c>
      <c r="AM277" s="85">
        <v>0</v>
      </c>
    </row>
    <row r="278" spans="1:39" ht="12.95" customHeight="1" x14ac:dyDescent="0.2">
      <c r="A278" s="67"/>
      <c r="B278" s="68"/>
      <c r="C278" s="69"/>
      <c r="D278" s="69"/>
      <c r="E278" s="69"/>
      <c r="F278" s="68"/>
      <c r="G278" s="2"/>
      <c r="H278" s="77"/>
      <c r="I278" s="77"/>
      <c r="J278" s="3"/>
      <c r="K278" s="5"/>
      <c r="L278" s="4"/>
      <c r="M278" s="65"/>
      <c r="N278" s="5"/>
      <c r="O278" s="82"/>
      <c r="P278" s="4"/>
      <c r="Q278" s="16"/>
      <c r="R278" s="65"/>
      <c r="S278" s="65">
        <f>(N278-AJ278)</f>
        <v>0</v>
      </c>
      <c r="T278" s="65">
        <f>(P278-AJ278)</f>
        <v>0</v>
      </c>
      <c r="U278" s="65"/>
      <c r="V278" s="65"/>
      <c r="W278" s="45"/>
      <c r="X278" s="37" t="s">
        <v>450</v>
      </c>
      <c r="Y278" s="37" t="s">
        <v>8</v>
      </c>
      <c r="Z278" s="43" t="s">
        <v>14</v>
      </c>
      <c r="AA278" s="43" t="s">
        <v>15</v>
      </c>
      <c r="AB278" s="43" t="s">
        <v>70</v>
      </c>
      <c r="AC278" s="44" t="s">
        <v>45</v>
      </c>
      <c r="AD278" s="46">
        <v>0</v>
      </c>
      <c r="AE278" s="46">
        <v>0</v>
      </c>
      <c r="AF278" s="46">
        <v>0</v>
      </c>
      <c r="AG278" s="47">
        <v>0</v>
      </c>
      <c r="AH278" s="46">
        <v>0</v>
      </c>
      <c r="AI278" s="47">
        <v>0</v>
      </c>
      <c r="AJ278" s="46">
        <v>0</v>
      </c>
      <c r="AK278" s="46">
        <v>0</v>
      </c>
      <c r="AL278" s="45">
        <v>8640</v>
      </c>
      <c r="AM278" s="46">
        <v>300</v>
      </c>
    </row>
    <row r="279" spans="1:39" ht="12.95" customHeight="1" x14ac:dyDescent="0.2">
      <c r="A279" s="18"/>
      <c r="B279" s="32"/>
      <c r="C279" s="1"/>
      <c r="D279" s="1"/>
      <c r="E279" s="1"/>
      <c r="F279" s="32"/>
      <c r="G279" s="2"/>
      <c r="H279" s="77"/>
      <c r="I279" s="77"/>
      <c r="J279" s="3"/>
      <c r="K279" s="5"/>
      <c r="L279" s="4"/>
      <c r="M279" s="65"/>
      <c r="N279" s="5"/>
      <c r="O279" s="82"/>
      <c r="P279" s="4"/>
      <c r="Q279" s="16"/>
      <c r="R279" s="65"/>
      <c r="S279" s="65">
        <f>(N279-AJ279)</f>
        <v>-37</v>
      </c>
      <c r="T279" s="65">
        <f>(P279-AJ279)</f>
        <v>-37</v>
      </c>
      <c r="U279" s="65"/>
      <c r="V279" s="65"/>
      <c r="W279" s="45"/>
      <c r="X279" s="37" t="s">
        <v>496</v>
      </c>
      <c r="Y279" s="37" t="s">
        <v>8</v>
      </c>
      <c r="Z279" s="43" t="s">
        <v>14</v>
      </c>
      <c r="AA279" s="43" t="s">
        <v>15</v>
      </c>
      <c r="AB279" s="43" t="s">
        <v>84</v>
      </c>
      <c r="AC279" s="44" t="s">
        <v>75</v>
      </c>
      <c r="AD279" s="45">
        <v>2375</v>
      </c>
      <c r="AE279" s="45">
        <v>2375</v>
      </c>
      <c r="AF279" s="46">
        <v>12</v>
      </c>
      <c r="AG279" s="47">
        <v>2</v>
      </c>
      <c r="AH279" s="46">
        <v>4</v>
      </c>
      <c r="AI279" s="47">
        <v>511</v>
      </c>
      <c r="AJ279" s="46">
        <v>37</v>
      </c>
      <c r="AK279" s="46">
        <v>13</v>
      </c>
      <c r="AL279" s="46">
        <v>0</v>
      </c>
      <c r="AM279" s="46">
        <v>0</v>
      </c>
    </row>
    <row r="280" spans="1:39" ht="12.95" customHeight="1" x14ac:dyDescent="0.2">
      <c r="A280" s="18"/>
      <c r="B280" s="32"/>
      <c r="C280" s="1"/>
      <c r="D280" s="1"/>
      <c r="E280" s="1"/>
      <c r="F280" s="32"/>
      <c r="G280" s="2"/>
      <c r="H280" s="77"/>
      <c r="I280" s="77"/>
      <c r="J280" s="3"/>
      <c r="K280" s="5"/>
      <c r="L280" s="4"/>
      <c r="M280" s="65"/>
      <c r="N280" s="5"/>
      <c r="O280" s="82"/>
      <c r="P280" s="4"/>
      <c r="Q280" s="16"/>
      <c r="R280" s="65"/>
      <c r="S280" s="65">
        <f>(N280-AJ280)</f>
        <v>-50</v>
      </c>
      <c r="T280" s="65">
        <f>(P280-AJ280)</f>
        <v>-50</v>
      </c>
      <c r="U280" s="65"/>
      <c r="V280" s="65"/>
      <c r="W280" s="45"/>
      <c r="X280" s="37" t="s">
        <v>492</v>
      </c>
      <c r="Y280" s="37" t="s">
        <v>8</v>
      </c>
      <c r="Z280" s="43" t="s">
        <v>14</v>
      </c>
      <c r="AA280" s="43" t="s">
        <v>15</v>
      </c>
      <c r="AB280" s="43" t="s">
        <v>100</v>
      </c>
      <c r="AC280" s="44" t="s">
        <v>45</v>
      </c>
      <c r="AD280" s="46">
        <v>306</v>
      </c>
      <c r="AE280" s="46">
        <v>306</v>
      </c>
      <c r="AF280" s="46">
        <v>0</v>
      </c>
      <c r="AG280" s="47">
        <v>2</v>
      </c>
      <c r="AH280" s="46">
        <v>9</v>
      </c>
      <c r="AI280" s="47">
        <v>0</v>
      </c>
      <c r="AJ280" s="46">
        <v>50</v>
      </c>
      <c r="AK280" s="46">
        <v>26</v>
      </c>
      <c r="AL280" s="45">
        <v>9000</v>
      </c>
      <c r="AM280" s="46">
        <v>0</v>
      </c>
    </row>
    <row r="281" spans="1:39" ht="12.95" customHeight="1" x14ac:dyDescent="0.2">
      <c r="A281" s="18"/>
      <c r="B281" s="32"/>
      <c r="C281" s="1"/>
      <c r="D281" s="1"/>
      <c r="E281" s="1"/>
      <c r="F281" s="32"/>
      <c r="G281" s="2"/>
      <c r="H281" s="77"/>
      <c r="I281" s="77"/>
      <c r="J281" s="3"/>
      <c r="K281" s="5"/>
      <c r="L281" s="4"/>
      <c r="M281" s="65"/>
      <c r="N281" s="5"/>
      <c r="O281" s="82"/>
      <c r="P281" s="4"/>
      <c r="Q281" s="16"/>
      <c r="R281" s="65"/>
      <c r="S281" s="65">
        <f>(N281-AJ281)</f>
        <v>-51</v>
      </c>
      <c r="T281" s="65">
        <f>(P281-AJ281)</f>
        <v>-51</v>
      </c>
      <c r="U281" s="65"/>
      <c r="V281" s="65"/>
      <c r="W281" s="45"/>
      <c r="X281" s="49" t="s">
        <v>460</v>
      </c>
      <c r="Y281" s="37" t="s">
        <v>38</v>
      </c>
      <c r="Z281" s="43" t="s">
        <v>9</v>
      </c>
      <c r="AA281" s="43" t="s">
        <v>15</v>
      </c>
      <c r="AB281" s="43" t="s">
        <v>11</v>
      </c>
      <c r="AC281" s="44" t="s">
        <v>12</v>
      </c>
      <c r="AD281" s="46">
        <v>257</v>
      </c>
      <c r="AE281" s="46">
        <v>257</v>
      </c>
      <c r="AF281" s="46">
        <v>0</v>
      </c>
      <c r="AG281" s="47">
        <v>8</v>
      </c>
      <c r="AH281" s="46">
        <v>10</v>
      </c>
      <c r="AI281" s="47">
        <v>132</v>
      </c>
      <c r="AJ281" s="46">
        <v>51</v>
      </c>
      <c r="AK281" s="46">
        <v>43</v>
      </c>
      <c r="AL281" s="45">
        <v>4230</v>
      </c>
      <c r="AM281" s="46">
        <v>900</v>
      </c>
    </row>
    <row r="282" spans="1:39" ht="12.95" customHeight="1" x14ac:dyDescent="0.2">
      <c r="A282" s="18"/>
      <c r="B282" s="32"/>
      <c r="C282" s="1"/>
      <c r="D282" s="1"/>
      <c r="E282" s="1"/>
      <c r="F282" s="32"/>
      <c r="G282" s="2"/>
      <c r="H282" s="77"/>
      <c r="I282" s="77"/>
      <c r="J282" s="3"/>
      <c r="K282" s="5"/>
      <c r="L282" s="4"/>
      <c r="M282" s="65"/>
      <c r="N282" s="5"/>
      <c r="O282" s="82"/>
      <c r="P282" s="4"/>
      <c r="Q282" s="16"/>
      <c r="R282" s="65"/>
      <c r="S282" s="65">
        <f>(N282-AJ282)</f>
        <v>-53</v>
      </c>
      <c r="T282" s="65">
        <f>(P282-AJ282)</f>
        <v>-53</v>
      </c>
      <c r="U282" s="65"/>
      <c r="V282" s="65"/>
      <c r="W282" s="45"/>
      <c r="X282" s="37" t="s">
        <v>499</v>
      </c>
      <c r="Y282" s="37" t="s">
        <v>8</v>
      </c>
      <c r="Z282" s="43" t="s">
        <v>22</v>
      </c>
      <c r="AA282" s="43" t="s">
        <v>15</v>
      </c>
      <c r="AB282" s="43" t="s">
        <v>26</v>
      </c>
      <c r="AC282" s="44" t="s">
        <v>222</v>
      </c>
      <c r="AD282" s="45">
        <v>1799</v>
      </c>
      <c r="AE282" s="45">
        <v>1888</v>
      </c>
      <c r="AF282" s="46">
        <v>9</v>
      </c>
      <c r="AG282" s="47">
        <v>5</v>
      </c>
      <c r="AH282" s="46">
        <v>8</v>
      </c>
      <c r="AI282" s="47">
        <v>0</v>
      </c>
      <c r="AJ282" s="46">
        <v>53</v>
      </c>
      <c r="AK282" s="46">
        <v>31</v>
      </c>
      <c r="AL282" s="45">
        <v>6600</v>
      </c>
      <c r="AM282" s="46">
        <v>75</v>
      </c>
    </row>
    <row r="283" spans="1:39" ht="12.95" customHeight="1" x14ac:dyDescent="0.2">
      <c r="A283" s="18"/>
      <c r="B283" s="32"/>
      <c r="C283" s="1"/>
      <c r="D283" s="1"/>
      <c r="E283" s="1"/>
      <c r="F283" s="32"/>
      <c r="G283" s="2"/>
      <c r="H283" s="77"/>
      <c r="I283" s="77"/>
      <c r="J283" s="3"/>
      <c r="K283" s="5"/>
      <c r="L283" s="4"/>
      <c r="M283" s="65"/>
      <c r="N283" s="5"/>
      <c r="O283" s="82"/>
      <c r="P283" s="4"/>
      <c r="Q283" s="16"/>
      <c r="R283" s="65"/>
      <c r="S283" s="65">
        <f>(N283-AJ283)</f>
        <v>-69</v>
      </c>
      <c r="T283" s="65">
        <f>(P283-AJ283)</f>
        <v>-69</v>
      </c>
      <c r="U283" s="65"/>
      <c r="V283" s="65"/>
      <c r="W283" s="45"/>
      <c r="X283" s="37" t="s">
        <v>448</v>
      </c>
      <c r="Y283" s="37" t="s">
        <v>8</v>
      </c>
      <c r="Z283" s="43" t="s">
        <v>9</v>
      </c>
      <c r="AA283" s="43" t="s">
        <v>23</v>
      </c>
      <c r="AB283" s="43" t="s">
        <v>165</v>
      </c>
      <c r="AC283" s="44" t="s">
        <v>42</v>
      </c>
      <c r="AD283" s="46">
        <v>308</v>
      </c>
      <c r="AE283" s="46">
        <v>308</v>
      </c>
      <c r="AF283" s="46">
        <v>0</v>
      </c>
      <c r="AG283" s="47">
        <v>1</v>
      </c>
      <c r="AH283" s="46">
        <v>3</v>
      </c>
      <c r="AI283" s="47">
        <v>28</v>
      </c>
      <c r="AJ283" s="46">
        <v>69</v>
      </c>
      <c r="AK283" s="46">
        <v>53</v>
      </c>
      <c r="AL283" s="45">
        <v>4200</v>
      </c>
      <c r="AM283" s="46">
        <v>360</v>
      </c>
    </row>
    <row r="284" spans="1:39" ht="12.95" customHeight="1" x14ac:dyDescent="0.2">
      <c r="A284" s="18"/>
      <c r="B284" s="32"/>
      <c r="C284" s="1"/>
      <c r="D284" s="1"/>
      <c r="E284" s="1"/>
      <c r="F284" s="32"/>
      <c r="G284" s="2"/>
      <c r="H284" s="77"/>
      <c r="I284" s="77"/>
      <c r="J284" s="3"/>
      <c r="K284" s="5"/>
      <c r="L284" s="4"/>
      <c r="M284" s="65"/>
      <c r="N284" s="5"/>
      <c r="O284" s="82"/>
      <c r="P284" s="4"/>
      <c r="Q284" s="16"/>
      <c r="R284" s="65"/>
      <c r="S284" s="65">
        <f>(N284-AJ284)</f>
        <v>-74</v>
      </c>
      <c r="T284" s="65">
        <f>(P284-AJ284)</f>
        <v>-74</v>
      </c>
      <c r="U284" s="65"/>
      <c r="V284" s="65"/>
      <c r="W284" s="45"/>
      <c r="X284" s="37" t="s">
        <v>477</v>
      </c>
      <c r="Y284" s="37" t="s">
        <v>38</v>
      </c>
      <c r="Z284" s="43" t="s">
        <v>9</v>
      </c>
      <c r="AA284" s="43" t="s">
        <v>10</v>
      </c>
      <c r="AB284" s="43" t="s">
        <v>104</v>
      </c>
      <c r="AC284" s="44" t="s">
        <v>42</v>
      </c>
      <c r="AD284" s="45">
        <v>2482</v>
      </c>
      <c r="AE284" s="45">
        <v>2482</v>
      </c>
      <c r="AF284" s="46">
        <v>0</v>
      </c>
      <c r="AG284" s="47">
        <v>21</v>
      </c>
      <c r="AH284" s="46">
        <v>29</v>
      </c>
      <c r="AI284" s="47">
        <v>504</v>
      </c>
      <c r="AJ284" s="46">
        <v>74</v>
      </c>
      <c r="AK284" s="46">
        <v>45</v>
      </c>
      <c r="AL284" s="46">
        <v>0</v>
      </c>
      <c r="AM284" s="46">
        <v>0</v>
      </c>
    </row>
    <row r="285" spans="1:39" ht="12.95" customHeight="1" x14ac:dyDescent="0.2">
      <c r="A285" s="18"/>
      <c r="B285" s="32"/>
      <c r="C285" s="1"/>
      <c r="D285" s="1"/>
      <c r="E285" s="1"/>
      <c r="F285" s="32"/>
      <c r="G285" s="2"/>
      <c r="H285" s="77"/>
      <c r="I285" s="77"/>
      <c r="J285" s="3"/>
      <c r="K285" s="5"/>
      <c r="L285" s="4"/>
      <c r="M285" s="65"/>
      <c r="N285" s="5"/>
      <c r="O285" s="82"/>
      <c r="P285" s="4"/>
      <c r="Q285" s="16"/>
      <c r="R285" s="65"/>
      <c r="S285" s="65">
        <f>(N285-AJ285)</f>
        <v>-81</v>
      </c>
      <c r="T285" s="65">
        <f>(P285-AJ285)</f>
        <v>-81</v>
      </c>
      <c r="U285" s="65"/>
      <c r="V285" s="65"/>
      <c r="W285" s="45"/>
      <c r="X285" s="37" t="s">
        <v>490</v>
      </c>
      <c r="Y285" s="37" t="s">
        <v>8</v>
      </c>
      <c r="Z285" s="43" t="s">
        <v>14</v>
      </c>
      <c r="AA285" s="43" t="s">
        <v>15</v>
      </c>
      <c r="AB285" s="43" t="s">
        <v>436</v>
      </c>
      <c r="AC285" s="44" t="s">
        <v>122</v>
      </c>
      <c r="AD285" s="45">
        <v>2139</v>
      </c>
      <c r="AE285" s="45">
        <v>2213</v>
      </c>
      <c r="AF285" s="46">
        <v>14</v>
      </c>
      <c r="AG285" s="47">
        <v>6</v>
      </c>
      <c r="AH285" s="46">
        <v>9</v>
      </c>
      <c r="AI285" s="47">
        <v>44</v>
      </c>
      <c r="AJ285" s="46">
        <v>81</v>
      </c>
      <c r="AK285" s="46">
        <v>40</v>
      </c>
      <c r="AL285" s="45">
        <v>11760</v>
      </c>
      <c r="AM285" s="46">
        <v>300</v>
      </c>
    </row>
    <row r="286" spans="1:39" ht="12.95" customHeight="1" x14ac:dyDescent="0.2">
      <c r="A286" s="18"/>
      <c r="B286" s="32"/>
      <c r="C286" s="1"/>
      <c r="D286" s="1"/>
      <c r="E286" s="1"/>
      <c r="F286" s="32"/>
      <c r="G286" s="2"/>
      <c r="H286" s="77"/>
      <c r="I286" s="77"/>
      <c r="J286" s="3"/>
      <c r="K286" s="5"/>
      <c r="L286" s="4"/>
      <c r="M286" s="65"/>
      <c r="N286" s="5"/>
      <c r="O286" s="82"/>
      <c r="P286" s="4"/>
      <c r="Q286" s="16"/>
      <c r="R286" s="65"/>
      <c r="S286" s="65">
        <f>(N286-AJ286)</f>
        <v>-85</v>
      </c>
      <c r="T286" s="65">
        <f>(P286-AJ286)</f>
        <v>-85</v>
      </c>
      <c r="U286" s="65"/>
      <c r="V286" s="65"/>
      <c r="W286" s="45"/>
      <c r="X286" s="37" t="s">
        <v>493</v>
      </c>
      <c r="Y286" s="37" t="s">
        <v>8</v>
      </c>
      <c r="Z286" s="43" t="s">
        <v>14</v>
      </c>
      <c r="AA286" s="43" t="s">
        <v>15</v>
      </c>
      <c r="AB286" s="43" t="s">
        <v>16</v>
      </c>
      <c r="AC286" s="44" t="s">
        <v>42</v>
      </c>
      <c r="AD286" s="45">
        <v>2878</v>
      </c>
      <c r="AE286" s="45">
        <v>3346</v>
      </c>
      <c r="AF286" s="46">
        <v>7</v>
      </c>
      <c r="AG286" s="47">
        <v>9</v>
      </c>
      <c r="AH286" s="46">
        <v>12</v>
      </c>
      <c r="AI286" s="47">
        <v>179</v>
      </c>
      <c r="AJ286" s="46">
        <v>85</v>
      </c>
      <c r="AK286" s="46">
        <v>31</v>
      </c>
      <c r="AL286" s="45">
        <v>12450</v>
      </c>
      <c r="AM286" s="46">
        <v>320</v>
      </c>
    </row>
    <row r="287" spans="1:39" ht="12.95" customHeight="1" x14ac:dyDescent="0.2">
      <c r="A287" s="18"/>
      <c r="B287" s="32"/>
      <c r="C287" s="1"/>
      <c r="D287" s="1"/>
      <c r="E287" s="1"/>
      <c r="F287" s="32"/>
      <c r="G287" s="2"/>
      <c r="H287" s="77"/>
      <c r="I287" s="77"/>
      <c r="J287" s="3"/>
      <c r="K287" s="5"/>
      <c r="L287" s="4"/>
      <c r="M287" s="65"/>
      <c r="N287" s="5"/>
      <c r="O287" s="82"/>
      <c r="P287" s="4"/>
      <c r="Q287" s="16"/>
      <c r="R287" s="65"/>
      <c r="S287" s="65">
        <f>(N287-AJ287)</f>
        <v>-85</v>
      </c>
      <c r="T287" s="65">
        <f>(P287-AJ287)</f>
        <v>-85</v>
      </c>
      <c r="U287" s="65"/>
      <c r="V287" s="65"/>
      <c r="W287" s="45"/>
      <c r="X287" s="37" t="s">
        <v>479</v>
      </c>
      <c r="Y287" s="37" t="s">
        <v>38</v>
      </c>
      <c r="Z287" s="43" t="s">
        <v>9</v>
      </c>
      <c r="AA287" s="43" t="s">
        <v>15</v>
      </c>
      <c r="AB287" s="43" t="s">
        <v>72</v>
      </c>
      <c r="AC287" s="44" t="s">
        <v>12</v>
      </c>
      <c r="AD287" s="45">
        <v>1535</v>
      </c>
      <c r="AE287" s="45">
        <v>1535</v>
      </c>
      <c r="AF287" s="46">
        <v>0</v>
      </c>
      <c r="AG287" s="47">
        <v>14</v>
      </c>
      <c r="AH287" s="46">
        <v>15</v>
      </c>
      <c r="AI287" s="47">
        <v>31</v>
      </c>
      <c r="AJ287" s="46">
        <v>85</v>
      </c>
      <c r="AK287" s="46">
        <v>58</v>
      </c>
      <c r="AL287" s="45">
        <v>10980</v>
      </c>
      <c r="AM287" s="45">
        <v>1200</v>
      </c>
    </row>
    <row r="288" spans="1:39" ht="12.95" customHeight="1" x14ac:dyDescent="0.2">
      <c r="A288" s="18"/>
      <c r="B288" s="32"/>
      <c r="C288" s="1"/>
      <c r="D288" s="1"/>
      <c r="E288" s="1"/>
      <c r="F288" s="32"/>
      <c r="G288" s="2"/>
      <c r="H288" s="77"/>
      <c r="I288" s="77"/>
      <c r="J288" s="3"/>
      <c r="K288" s="5"/>
      <c r="L288" s="4"/>
      <c r="M288" s="65"/>
      <c r="N288" s="5"/>
      <c r="O288" s="82"/>
      <c r="P288" s="4"/>
      <c r="Q288" s="16"/>
      <c r="R288" s="65"/>
      <c r="S288" s="65">
        <f>(N288-AJ288)</f>
        <v>-94</v>
      </c>
      <c r="T288" s="65">
        <f>(P288-AJ288)</f>
        <v>-94</v>
      </c>
      <c r="U288" s="65"/>
      <c r="V288" s="65"/>
      <c r="W288" s="45"/>
      <c r="X288" s="37" t="s">
        <v>495</v>
      </c>
      <c r="Y288" s="37" t="s">
        <v>8</v>
      </c>
      <c r="Z288" s="43" t="s">
        <v>14</v>
      </c>
      <c r="AA288" s="43" t="s">
        <v>15</v>
      </c>
      <c r="AB288" s="43" t="s">
        <v>86</v>
      </c>
      <c r="AC288" s="44" t="s">
        <v>75</v>
      </c>
      <c r="AD288" s="45">
        <v>6692</v>
      </c>
      <c r="AE288" s="45">
        <v>7005</v>
      </c>
      <c r="AF288" s="46">
        <v>73</v>
      </c>
      <c r="AG288" s="47">
        <v>8</v>
      </c>
      <c r="AH288" s="46">
        <v>10</v>
      </c>
      <c r="AI288" s="47">
        <v>74</v>
      </c>
      <c r="AJ288" s="46">
        <v>94</v>
      </c>
      <c r="AK288" s="46">
        <v>63</v>
      </c>
      <c r="AL288" s="45">
        <v>13781</v>
      </c>
      <c r="AM288" s="46">
        <v>50</v>
      </c>
    </row>
    <row r="289" spans="1:39" ht="12.95" customHeight="1" x14ac:dyDescent="0.2">
      <c r="A289" s="67"/>
      <c r="B289" s="68"/>
      <c r="C289" s="69"/>
      <c r="D289" s="69"/>
      <c r="E289" s="69"/>
      <c r="F289" s="68"/>
      <c r="G289" s="2"/>
      <c r="H289" s="77"/>
      <c r="I289" s="77"/>
      <c r="J289" s="3"/>
      <c r="K289" s="5"/>
      <c r="L289" s="4"/>
      <c r="M289" s="65"/>
      <c r="N289" s="5"/>
      <c r="O289" s="82"/>
      <c r="P289" s="4"/>
      <c r="Q289" s="16"/>
      <c r="R289" s="65"/>
      <c r="S289" s="65">
        <f>(N289-AJ289)</f>
        <v>-108</v>
      </c>
      <c r="T289" s="65">
        <f>(P289-AJ289)</f>
        <v>-108</v>
      </c>
      <c r="U289" s="65"/>
      <c r="V289" s="65"/>
      <c r="W289" s="45"/>
      <c r="X289" s="37" t="s">
        <v>434</v>
      </c>
      <c r="Y289" s="37" t="s">
        <v>8</v>
      </c>
      <c r="Z289" s="43" t="s">
        <v>14</v>
      </c>
      <c r="AA289" s="43" t="s">
        <v>15</v>
      </c>
      <c r="AB289" s="43" t="s">
        <v>33</v>
      </c>
      <c r="AC289" s="44" t="s">
        <v>34</v>
      </c>
      <c r="AD289" s="45">
        <v>4189</v>
      </c>
      <c r="AE289" s="45">
        <v>4481</v>
      </c>
      <c r="AF289" s="46">
        <v>17</v>
      </c>
      <c r="AG289" s="47">
        <v>8</v>
      </c>
      <c r="AH289" s="46">
        <v>11</v>
      </c>
      <c r="AI289" s="47">
        <v>110</v>
      </c>
      <c r="AJ289" s="46">
        <v>108</v>
      </c>
      <c r="AK289" s="46">
        <v>62</v>
      </c>
      <c r="AL289" s="45">
        <v>13200</v>
      </c>
      <c r="AM289" s="46">
        <v>540</v>
      </c>
    </row>
    <row r="290" spans="1:39" ht="12.95" customHeight="1" x14ac:dyDescent="0.2">
      <c r="A290" s="18"/>
      <c r="B290" s="32"/>
      <c r="C290" s="1"/>
      <c r="D290" s="1"/>
      <c r="E290" s="1"/>
      <c r="F290" s="32"/>
      <c r="G290" s="2"/>
      <c r="H290" s="77"/>
      <c r="I290" s="77"/>
      <c r="J290" s="3"/>
      <c r="K290" s="5"/>
      <c r="L290" s="4"/>
      <c r="M290" s="65"/>
      <c r="N290" s="5"/>
      <c r="O290" s="82"/>
      <c r="P290" s="4"/>
      <c r="Q290" s="16"/>
      <c r="R290" s="65"/>
      <c r="S290" s="65">
        <f>(N290-AJ290)</f>
        <v>-109</v>
      </c>
      <c r="T290" s="65">
        <f>(P290-AJ290)</f>
        <v>-109</v>
      </c>
      <c r="U290" s="65"/>
      <c r="V290" s="65"/>
      <c r="W290" s="45"/>
      <c r="X290" s="37" t="s">
        <v>489</v>
      </c>
      <c r="Y290" s="37" t="s">
        <v>8</v>
      </c>
      <c r="Z290" s="43" t="s">
        <v>14</v>
      </c>
      <c r="AA290" s="43" t="s">
        <v>15</v>
      </c>
      <c r="AB290" s="43" t="s">
        <v>152</v>
      </c>
      <c r="AC290" s="44" t="s">
        <v>68</v>
      </c>
      <c r="AD290" s="45">
        <v>3091</v>
      </c>
      <c r="AE290" s="45">
        <v>3249</v>
      </c>
      <c r="AF290" s="46">
        <v>6</v>
      </c>
      <c r="AG290" s="47">
        <v>6</v>
      </c>
      <c r="AH290" s="46">
        <v>12</v>
      </c>
      <c r="AI290" s="47">
        <v>0</v>
      </c>
      <c r="AJ290" s="46">
        <v>109</v>
      </c>
      <c r="AK290" s="46">
        <v>60</v>
      </c>
      <c r="AL290" s="45">
        <v>10000</v>
      </c>
      <c r="AM290" s="46">
        <v>597</v>
      </c>
    </row>
    <row r="291" spans="1:39" ht="12.95" customHeight="1" x14ac:dyDescent="0.2">
      <c r="A291" s="18"/>
      <c r="B291" s="32"/>
      <c r="C291" s="1"/>
      <c r="D291" s="1"/>
      <c r="E291" s="1"/>
      <c r="F291" s="32"/>
      <c r="G291" s="2"/>
      <c r="H291" s="77"/>
      <c r="I291" s="77"/>
      <c r="J291" s="3"/>
      <c r="K291" s="5"/>
      <c r="L291" s="4"/>
      <c r="M291" s="65"/>
      <c r="N291" s="5"/>
      <c r="O291" s="82"/>
      <c r="P291" s="4"/>
      <c r="Q291" s="16"/>
      <c r="R291" s="65"/>
      <c r="S291" s="65">
        <f>(N291-AJ291)</f>
        <v>-111</v>
      </c>
      <c r="T291" s="65">
        <f>(P291-AJ291)</f>
        <v>-111</v>
      </c>
      <c r="U291" s="65"/>
      <c r="V291" s="65"/>
      <c r="W291" s="45"/>
      <c r="X291" s="37" t="s">
        <v>498</v>
      </c>
      <c r="Y291" s="37" t="s">
        <v>8</v>
      </c>
      <c r="Z291" s="43" t="s">
        <v>14</v>
      </c>
      <c r="AA291" s="43" t="s">
        <v>15</v>
      </c>
      <c r="AB291" s="43" t="s">
        <v>16</v>
      </c>
      <c r="AC291" s="44" t="s">
        <v>42</v>
      </c>
      <c r="AD291" s="45">
        <v>4224</v>
      </c>
      <c r="AE291" s="45">
        <v>4226</v>
      </c>
      <c r="AF291" s="46">
        <v>0</v>
      </c>
      <c r="AG291" s="47">
        <v>6</v>
      </c>
      <c r="AH291" s="46">
        <v>11</v>
      </c>
      <c r="AI291" s="47">
        <v>63</v>
      </c>
      <c r="AJ291" s="46">
        <v>111</v>
      </c>
      <c r="AK291" s="46">
        <v>71</v>
      </c>
      <c r="AL291" s="45">
        <v>12000</v>
      </c>
      <c r="AM291" s="46">
        <v>300</v>
      </c>
    </row>
    <row r="292" spans="1:39" ht="12.95" customHeight="1" x14ac:dyDescent="0.2">
      <c r="A292" s="18"/>
      <c r="B292" s="32"/>
      <c r="C292" s="1"/>
      <c r="D292" s="1"/>
      <c r="E292" s="1"/>
      <c r="F292" s="32"/>
      <c r="G292" s="2"/>
      <c r="H292" s="77"/>
      <c r="I292" s="77"/>
      <c r="J292" s="3"/>
      <c r="K292" s="5"/>
      <c r="L292" s="4"/>
      <c r="M292" s="65"/>
      <c r="N292" s="5"/>
      <c r="O292" s="82"/>
      <c r="P292" s="4"/>
      <c r="Q292" s="16"/>
      <c r="R292" s="65"/>
      <c r="S292" s="65">
        <f>(N292-AJ292)</f>
        <v>-119</v>
      </c>
      <c r="T292" s="65">
        <f>(P292-AJ292)</f>
        <v>-119</v>
      </c>
      <c r="U292" s="65"/>
      <c r="V292" s="65"/>
      <c r="W292" s="45"/>
      <c r="X292" s="37" t="s">
        <v>465</v>
      </c>
      <c r="Y292" s="37" t="s">
        <v>8</v>
      </c>
      <c r="Z292" s="43" t="s">
        <v>22</v>
      </c>
      <c r="AA292" s="43" t="s">
        <v>15</v>
      </c>
      <c r="AB292" s="43" t="s">
        <v>97</v>
      </c>
      <c r="AC292" s="44" t="s">
        <v>124</v>
      </c>
      <c r="AD292" s="45">
        <v>1469</v>
      </c>
      <c r="AE292" s="45">
        <v>1487</v>
      </c>
      <c r="AF292" s="46">
        <v>0</v>
      </c>
      <c r="AG292" s="47">
        <v>6</v>
      </c>
      <c r="AH292" s="46">
        <v>8</v>
      </c>
      <c r="AI292" s="47">
        <v>80</v>
      </c>
      <c r="AJ292" s="46">
        <v>119</v>
      </c>
      <c r="AK292" s="46">
        <v>91</v>
      </c>
      <c r="AL292" s="45">
        <v>12000</v>
      </c>
      <c r="AM292" s="46">
        <v>400</v>
      </c>
    </row>
    <row r="293" spans="1:39" ht="12.95" customHeight="1" x14ac:dyDescent="0.2">
      <c r="A293" s="18"/>
      <c r="B293" s="32"/>
      <c r="C293" s="1"/>
      <c r="D293" s="1"/>
      <c r="E293" s="1"/>
      <c r="F293" s="32"/>
      <c r="G293" s="2"/>
      <c r="H293" s="77"/>
      <c r="I293" s="77"/>
      <c r="J293" s="3"/>
      <c r="K293" s="5"/>
      <c r="L293" s="4"/>
      <c r="M293" s="65"/>
      <c r="N293" s="5"/>
      <c r="O293" s="82"/>
      <c r="P293" s="4"/>
      <c r="Q293" s="16"/>
      <c r="R293" s="65"/>
      <c r="S293" s="65">
        <f>(N293-AJ293)</f>
        <v>-128</v>
      </c>
      <c r="T293" s="65">
        <f>(P293-AJ293)</f>
        <v>-128</v>
      </c>
      <c r="U293" s="65"/>
      <c r="V293" s="65"/>
      <c r="W293" s="45"/>
      <c r="X293" s="37" t="s">
        <v>497</v>
      </c>
      <c r="Y293" s="37" t="s">
        <v>28</v>
      </c>
      <c r="Z293" s="43" t="s">
        <v>14</v>
      </c>
      <c r="AA293" s="43" t="s">
        <v>10</v>
      </c>
      <c r="AB293" s="43" t="s">
        <v>11</v>
      </c>
      <c r="AC293" s="44" t="s">
        <v>45</v>
      </c>
      <c r="AD293" s="45">
        <v>2353</v>
      </c>
      <c r="AE293" s="45">
        <v>2353</v>
      </c>
      <c r="AF293" s="46">
        <v>0</v>
      </c>
      <c r="AG293" s="47">
        <v>11</v>
      </c>
      <c r="AH293" s="46">
        <v>13</v>
      </c>
      <c r="AI293" s="47">
        <v>18</v>
      </c>
      <c r="AJ293" s="46">
        <v>128</v>
      </c>
      <c r="AK293" s="46">
        <v>93</v>
      </c>
      <c r="AL293" s="45">
        <v>11655</v>
      </c>
      <c r="AM293" s="46">
        <v>60</v>
      </c>
    </row>
    <row r="294" spans="1:39" ht="12.95" customHeight="1" x14ac:dyDescent="0.2">
      <c r="A294" s="18"/>
      <c r="B294" s="32"/>
      <c r="C294" s="1"/>
      <c r="D294" s="1"/>
      <c r="E294" s="1"/>
      <c r="F294" s="32"/>
      <c r="G294" s="2"/>
      <c r="H294" s="77"/>
      <c r="I294" s="77"/>
      <c r="J294" s="3"/>
      <c r="K294" s="5"/>
      <c r="L294" s="4"/>
      <c r="M294" s="65"/>
      <c r="N294" s="5"/>
      <c r="O294" s="82"/>
      <c r="P294" s="4"/>
      <c r="Q294" s="16"/>
      <c r="R294" s="65"/>
      <c r="S294" s="65">
        <f>(N294-AJ294)</f>
        <v>-149</v>
      </c>
      <c r="T294" s="65">
        <f>(P294-AJ294)</f>
        <v>-149</v>
      </c>
      <c r="U294" s="65"/>
      <c r="V294" s="65"/>
      <c r="W294" s="45"/>
      <c r="X294" s="37" t="s">
        <v>484</v>
      </c>
      <c r="Y294" s="37" t="s">
        <v>28</v>
      </c>
      <c r="Z294" s="43" t="s">
        <v>22</v>
      </c>
      <c r="AA294" s="43" t="s">
        <v>62</v>
      </c>
      <c r="AB294" s="43" t="s">
        <v>152</v>
      </c>
      <c r="AC294" s="44" t="s">
        <v>63</v>
      </c>
      <c r="AD294" s="45">
        <v>2404</v>
      </c>
      <c r="AE294" s="45">
        <v>2536</v>
      </c>
      <c r="AF294" s="46">
        <v>0</v>
      </c>
      <c r="AG294" s="47">
        <v>1</v>
      </c>
      <c r="AH294" s="46">
        <v>17</v>
      </c>
      <c r="AI294" s="47">
        <v>36</v>
      </c>
      <c r="AJ294" s="46">
        <v>149</v>
      </c>
      <c r="AK294" s="46">
        <v>118</v>
      </c>
      <c r="AL294" s="45">
        <v>1620</v>
      </c>
      <c r="AM294" s="45">
        <v>350</v>
      </c>
    </row>
    <row r="295" spans="1:39" ht="12.95" customHeight="1" x14ac:dyDescent="0.2">
      <c r="A295" s="18"/>
      <c r="B295" s="32"/>
      <c r="C295" s="1"/>
      <c r="D295" s="1"/>
      <c r="E295" s="1"/>
      <c r="F295" s="32"/>
      <c r="G295" s="2"/>
      <c r="H295" s="77"/>
      <c r="I295" s="77"/>
      <c r="J295" s="3"/>
      <c r="K295" s="5"/>
      <c r="L295" s="4"/>
      <c r="M295" s="65"/>
      <c r="N295" s="5"/>
      <c r="O295" s="82"/>
      <c r="P295" s="4"/>
      <c r="Q295" s="16"/>
      <c r="R295" s="65"/>
      <c r="S295" s="65">
        <f>(N295-AJ295)</f>
        <v>-159</v>
      </c>
      <c r="T295" s="65">
        <f>(P295-AJ295)</f>
        <v>-159</v>
      </c>
      <c r="U295" s="65"/>
      <c r="V295" s="65"/>
      <c r="W295" s="45"/>
      <c r="X295" s="37" t="s">
        <v>461</v>
      </c>
      <c r="Y295" s="37" t="s">
        <v>8</v>
      </c>
      <c r="Z295" s="43" t="s">
        <v>14</v>
      </c>
      <c r="AA295" s="43" t="s">
        <v>15</v>
      </c>
      <c r="AB295" s="43" t="s">
        <v>94</v>
      </c>
      <c r="AC295" s="44" t="s">
        <v>240</v>
      </c>
      <c r="AD295" s="45">
        <v>4972</v>
      </c>
      <c r="AE295" s="45">
        <v>5843</v>
      </c>
      <c r="AF295" s="46">
        <v>27</v>
      </c>
      <c r="AG295" s="47">
        <v>13</v>
      </c>
      <c r="AH295" s="46">
        <v>13</v>
      </c>
      <c r="AI295" s="47">
        <v>184</v>
      </c>
      <c r="AJ295" s="46">
        <v>159</v>
      </c>
      <c r="AK295" s="46">
        <v>111</v>
      </c>
      <c r="AL295" s="45">
        <v>13050</v>
      </c>
      <c r="AM295" s="46">
        <v>0</v>
      </c>
    </row>
    <row r="296" spans="1:39" ht="12.95" customHeight="1" x14ac:dyDescent="0.2">
      <c r="A296" s="18"/>
      <c r="B296" s="32"/>
      <c r="C296" s="1"/>
      <c r="D296" s="1"/>
      <c r="E296" s="1"/>
      <c r="F296" s="32"/>
      <c r="G296" s="2"/>
      <c r="H296" s="77"/>
      <c r="I296" s="77"/>
      <c r="J296" s="3"/>
      <c r="K296" s="5"/>
      <c r="L296" s="4"/>
      <c r="M296" s="65"/>
      <c r="N296" s="5"/>
      <c r="O296" s="82"/>
      <c r="P296" s="4"/>
      <c r="Q296" s="16"/>
      <c r="R296" s="65"/>
      <c r="S296" s="65">
        <f>(N296-AJ296)</f>
        <v>-173</v>
      </c>
      <c r="T296" s="65">
        <f>(P296-AJ296)</f>
        <v>-173</v>
      </c>
      <c r="U296" s="65"/>
      <c r="V296" s="65"/>
      <c r="W296" s="45"/>
      <c r="X296" s="61" t="s">
        <v>500</v>
      </c>
      <c r="Y296" t="s">
        <v>8</v>
      </c>
      <c r="Z296" s="43" t="s">
        <v>14</v>
      </c>
      <c r="AA296" s="43" t="s">
        <v>15</v>
      </c>
      <c r="AB296" s="43" t="s">
        <v>114</v>
      </c>
      <c r="AC296" t="s">
        <v>42</v>
      </c>
      <c r="AD296" s="45">
        <v>3667</v>
      </c>
      <c r="AE296" s="45">
        <v>3862</v>
      </c>
      <c r="AF296" s="46">
        <v>3</v>
      </c>
      <c r="AG296" s="47">
        <v>10</v>
      </c>
      <c r="AH296" s="46">
        <v>19</v>
      </c>
      <c r="AI296" s="47">
        <v>112</v>
      </c>
      <c r="AJ296" s="46">
        <v>173</v>
      </c>
      <c r="AK296" s="90">
        <v>83</v>
      </c>
      <c r="AL296" s="45">
        <v>15840</v>
      </c>
      <c r="AM296" s="46">
        <v>290</v>
      </c>
    </row>
    <row r="297" spans="1:39" ht="12.95" customHeight="1" x14ac:dyDescent="0.2">
      <c r="A297" s="18"/>
      <c r="B297" s="32"/>
      <c r="C297" s="1"/>
      <c r="D297" s="1"/>
      <c r="E297" s="1"/>
      <c r="F297" s="32"/>
      <c r="G297" s="2"/>
      <c r="H297" s="77"/>
      <c r="I297" s="77"/>
      <c r="J297" s="3"/>
      <c r="K297" s="5"/>
      <c r="L297" s="4"/>
      <c r="M297" s="65"/>
      <c r="N297" s="5"/>
      <c r="O297" s="82"/>
      <c r="P297" s="4"/>
      <c r="Q297" s="16"/>
      <c r="R297" s="65"/>
      <c r="S297" s="65">
        <f>(N297-AJ297)</f>
        <v>-199</v>
      </c>
      <c r="T297" s="65">
        <f>(P297-AJ297)</f>
        <v>-199</v>
      </c>
      <c r="U297" s="65"/>
      <c r="V297" s="65"/>
      <c r="W297" s="45"/>
      <c r="X297" s="37" t="s">
        <v>471</v>
      </c>
      <c r="Y297" s="37" t="s">
        <v>8</v>
      </c>
      <c r="Z297" s="43" t="s">
        <v>14</v>
      </c>
      <c r="AA297" s="43" t="s">
        <v>15</v>
      </c>
      <c r="AB297" s="43" t="s">
        <v>104</v>
      </c>
      <c r="AC297" s="44" t="s">
        <v>159</v>
      </c>
      <c r="AD297" s="45">
        <v>2540</v>
      </c>
      <c r="AE297" s="45">
        <v>3003</v>
      </c>
      <c r="AF297" s="46">
        <v>7</v>
      </c>
      <c r="AG297" s="47">
        <v>11</v>
      </c>
      <c r="AH297" s="46">
        <v>12</v>
      </c>
      <c r="AI297" s="48">
        <v>2590</v>
      </c>
      <c r="AJ297" s="46">
        <v>199</v>
      </c>
      <c r="AK297" s="46">
        <v>50</v>
      </c>
      <c r="AL297" s="45">
        <v>5375</v>
      </c>
      <c r="AM297" s="46">
        <v>320</v>
      </c>
    </row>
    <row r="298" spans="1:39" ht="12.95" customHeight="1" x14ac:dyDescent="0.2">
      <c r="A298" s="18"/>
      <c r="B298" s="32"/>
      <c r="C298" s="1"/>
      <c r="D298" s="1"/>
      <c r="E298" s="1"/>
      <c r="F298" s="32"/>
      <c r="G298" s="2"/>
      <c r="H298" s="77"/>
      <c r="I298" s="77"/>
      <c r="J298" s="3"/>
      <c r="K298" s="5"/>
      <c r="L298" s="4"/>
      <c r="M298" s="65"/>
      <c r="N298" s="5"/>
      <c r="O298" s="82"/>
      <c r="P298" s="4"/>
      <c r="Q298" s="16"/>
      <c r="R298" s="65"/>
      <c r="S298" s="65">
        <f>(N298-AJ298)</f>
        <v>-241</v>
      </c>
      <c r="T298" s="65">
        <f>(P298-AJ298)</f>
        <v>-241</v>
      </c>
      <c r="U298" s="65"/>
      <c r="V298" s="65"/>
      <c r="W298" s="45"/>
      <c r="X298" s="37" t="s">
        <v>491</v>
      </c>
      <c r="Y298" s="37" t="s">
        <v>8</v>
      </c>
      <c r="Z298" s="43" t="s">
        <v>22</v>
      </c>
      <c r="AA298" s="43" t="s">
        <v>67</v>
      </c>
      <c r="AB298" s="43" t="s">
        <v>267</v>
      </c>
      <c r="AC298" s="44" t="s">
        <v>124</v>
      </c>
      <c r="AD298" s="45">
        <v>8364</v>
      </c>
      <c r="AE298" s="45">
        <v>8496</v>
      </c>
      <c r="AF298" s="46">
        <v>1</v>
      </c>
      <c r="AG298" s="47">
        <v>9</v>
      </c>
      <c r="AH298" s="46">
        <v>14</v>
      </c>
      <c r="AI298" s="47">
        <v>95</v>
      </c>
      <c r="AJ298" s="46">
        <v>241</v>
      </c>
      <c r="AK298" s="46">
        <v>98</v>
      </c>
      <c r="AL298" s="45">
        <v>15708</v>
      </c>
      <c r="AM298" s="45">
        <v>1286</v>
      </c>
    </row>
    <row r="299" spans="1:39" ht="12.95" customHeight="1" x14ac:dyDescent="0.2">
      <c r="A299" s="18"/>
      <c r="B299" s="32"/>
      <c r="C299" s="1"/>
      <c r="D299" s="1"/>
      <c r="E299" s="1"/>
      <c r="F299" s="32"/>
      <c r="G299" s="2"/>
      <c r="H299" s="77"/>
      <c r="I299" s="77"/>
      <c r="J299" s="3"/>
      <c r="K299" s="5"/>
      <c r="L299" s="4"/>
      <c r="M299" s="65"/>
      <c r="N299" s="5"/>
      <c r="O299" s="82"/>
      <c r="P299" s="4"/>
      <c r="Q299" s="16"/>
      <c r="R299" s="65"/>
      <c r="S299" s="65">
        <f>(N299-AJ299)</f>
        <v>-246</v>
      </c>
      <c r="T299" s="65">
        <f>(P299-AJ299)</f>
        <v>-246</v>
      </c>
      <c r="U299" s="65"/>
      <c r="V299" s="65"/>
      <c r="W299" s="45"/>
      <c r="X299" s="37" t="s">
        <v>494</v>
      </c>
      <c r="Y299" s="37" t="s">
        <v>8</v>
      </c>
      <c r="Z299" s="43" t="s">
        <v>14</v>
      </c>
      <c r="AA299" s="43" t="s">
        <v>15</v>
      </c>
      <c r="AB299" s="43" t="s">
        <v>47</v>
      </c>
      <c r="AC299" s="44" t="s">
        <v>157</v>
      </c>
      <c r="AD299" s="45">
        <v>2992</v>
      </c>
      <c r="AE299" s="45">
        <v>3180</v>
      </c>
      <c r="AF299" s="46">
        <v>1</v>
      </c>
      <c r="AG299" s="47">
        <v>10</v>
      </c>
      <c r="AH299" s="46">
        <v>13</v>
      </c>
      <c r="AI299" s="47">
        <v>134</v>
      </c>
      <c r="AJ299" s="46">
        <v>246</v>
      </c>
      <c r="AK299" s="46">
        <v>189</v>
      </c>
      <c r="AL299" s="45">
        <v>9100</v>
      </c>
      <c r="AM299" s="46">
        <v>500</v>
      </c>
    </row>
    <row r="300" spans="1:39" ht="22.5" x14ac:dyDescent="0.2">
      <c r="A300" s="18"/>
      <c r="B300" s="32"/>
      <c r="C300" s="1"/>
      <c r="D300" s="1"/>
      <c r="E300" s="1"/>
      <c r="F300" s="32"/>
      <c r="G300" s="2"/>
      <c r="H300" s="77"/>
      <c r="I300" s="77"/>
      <c r="J300" s="3"/>
      <c r="K300" s="5"/>
      <c r="L300" s="4"/>
      <c r="M300" s="65"/>
      <c r="N300" s="5"/>
      <c r="O300" s="82"/>
      <c r="P300" s="4"/>
      <c r="Q300" s="16"/>
      <c r="R300" s="65"/>
      <c r="S300" s="65">
        <f>(N300-AJ300)</f>
        <v>-288</v>
      </c>
      <c r="T300" s="65">
        <f>(P300-AJ300)</f>
        <v>-288</v>
      </c>
      <c r="U300" s="65"/>
      <c r="V300" s="65"/>
      <c r="W300" s="45"/>
      <c r="X300" s="37" t="s">
        <v>488</v>
      </c>
      <c r="Y300" s="37" t="s">
        <v>8</v>
      </c>
      <c r="Z300" s="43" t="s">
        <v>14</v>
      </c>
      <c r="AA300" s="43" t="s">
        <v>15</v>
      </c>
      <c r="AB300" s="43" t="s">
        <v>86</v>
      </c>
      <c r="AC300" s="44" t="s">
        <v>122</v>
      </c>
      <c r="AD300" s="45">
        <v>6771</v>
      </c>
      <c r="AE300" s="45">
        <v>7656</v>
      </c>
      <c r="AF300" s="46">
        <v>17</v>
      </c>
      <c r="AG300" s="47">
        <v>16</v>
      </c>
      <c r="AH300" s="46">
        <v>20</v>
      </c>
      <c r="AI300" s="47">
        <v>223</v>
      </c>
      <c r="AJ300" s="46">
        <v>288</v>
      </c>
      <c r="AK300" s="46">
        <v>169</v>
      </c>
      <c r="AL300" s="45">
        <v>12264</v>
      </c>
      <c r="AM300" s="4">
        <v>520</v>
      </c>
    </row>
    <row r="301" spans="1:39" ht="22.5" x14ac:dyDescent="0.2">
      <c r="A301" s="18"/>
      <c r="B301" s="32"/>
      <c r="C301" s="1"/>
      <c r="D301" s="1"/>
      <c r="E301" s="1"/>
      <c r="F301" s="32"/>
      <c r="G301" s="2"/>
      <c r="H301" s="77"/>
      <c r="I301" s="77"/>
      <c r="J301" s="3"/>
      <c r="K301" s="5"/>
      <c r="L301" s="4"/>
      <c r="M301" s="65"/>
      <c r="N301" s="5"/>
      <c r="O301" s="82"/>
      <c r="P301" s="4"/>
      <c r="Q301" s="16"/>
      <c r="R301" s="65"/>
      <c r="S301" s="65">
        <f>(N301-AJ301)</f>
        <v>-332</v>
      </c>
      <c r="T301" s="65">
        <f>(P301-AJ301)</f>
        <v>-332</v>
      </c>
      <c r="U301" s="65"/>
      <c r="V301" s="65"/>
      <c r="W301" s="45"/>
      <c r="X301" s="37" t="s">
        <v>462</v>
      </c>
      <c r="Y301" s="37" t="s">
        <v>8</v>
      </c>
      <c r="Z301" s="43" t="s">
        <v>14</v>
      </c>
      <c r="AA301" s="43" t="s">
        <v>15</v>
      </c>
      <c r="AB301" s="43" t="s">
        <v>94</v>
      </c>
      <c r="AC301" s="44" t="s">
        <v>240</v>
      </c>
      <c r="AD301" s="45">
        <v>8740</v>
      </c>
      <c r="AE301" s="45">
        <v>9691</v>
      </c>
      <c r="AF301" s="46">
        <v>14</v>
      </c>
      <c r="AG301" s="47">
        <v>16</v>
      </c>
      <c r="AH301" s="46">
        <v>21</v>
      </c>
      <c r="AI301" s="47">
        <v>201</v>
      </c>
      <c r="AJ301" s="46">
        <v>332</v>
      </c>
      <c r="AK301" s="46">
        <v>187</v>
      </c>
      <c r="AL301" s="45">
        <v>14843</v>
      </c>
      <c r="AM301" s="4">
        <v>390</v>
      </c>
    </row>
    <row r="302" spans="1:39" ht="22.5" x14ac:dyDescent="0.2">
      <c r="A302" s="67"/>
      <c r="B302" s="68"/>
      <c r="C302" s="69"/>
      <c r="D302" s="69"/>
      <c r="E302" s="69"/>
      <c r="F302" s="68"/>
      <c r="G302" s="2"/>
      <c r="H302" s="77"/>
      <c r="I302" s="77"/>
      <c r="J302" s="3"/>
      <c r="K302" s="5"/>
      <c r="L302" s="4"/>
      <c r="M302" s="65"/>
      <c r="N302" s="5"/>
      <c r="O302" s="82"/>
      <c r="P302" s="4"/>
      <c r="Q302" s="16"/>
      <c r="R302" s="65"/>
      <c r="S302" s="65">
        <f>(N302-AJ302)</f>
        <v>-491</v>
      </c>
      <c r="T302" s="65">
        <f>(P302-AJ302)</f>
        <v>-491</v>
      </c>
      <c r="U302" s="65"/>
      <c r="V302" s="65"/>
      <c r="W302" s="45"/>
      <c r="X302" s="37" t="s">
        <v>519</v>
      </c>
      <c r="Y302" s="37" t="s">
        <v>8</v>
      </c>
      <c r="Z302" s="43" t="s">
        <v>14</v>
      </c>
      <c r="AA302" s="43" t="s">
        <v>15</v>
      </c>
      <c r="AB302" s="43" t="s">
        <v>94</v>
      </c>
      <c r="AC302" s="44" t="s">
        <v>240</v>
      </c>
      <c r="AD302" s="84">
        <v>8740</v>
      </c>
      <c r="AE302" s="84">
        <v>9691</v>
      </c>
      <c r="AF302" s="85">
        <v>14</v>
      </c>
      <c r="AG302" s="86">
        <v>29</v>
      </c>
      <c r="AH302" s="85">
        <v>34</v>
      </c>
      <c r="AI302" s="86">
        <v>385</v>
      </c>
      <c r="AJ302" s="85">
        <v>491</v>
      </c>
      <c r="AK302" s="85">
        <v>298</v>
      </c>
      <c r="AL302" s="84">
        <v>14843</v>
      </c>
      <c r="AM302" s="85">
        <v>390</v>
      </c>
    </row>
    <row r="342" spans="34:38" x14ac:dyDescent="0.2">
      <c r="AH342" s="70"/>
      <c r="AI342" s="70"/>
      <c r="AJ342" s="70"/>
      <c r="AK342" s="70"/>
      <c r="AL342" s="70"/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2021 - 2022 Annual Data Tables</dc:title>
  <dc:subject>Annual Data Tables</dc:subject>
  <dc:creator>Chris Olsztyn</dc:creator>
  <cp:lastModifiedBy>Andrew Rowell</cp:lastModifiedBy>
  <dcterms:created xsi:type="dcterms:W3CDTF">2022-04-14T07:46:04Z</dcterms:created>
  <dcterms:modified xsi:type="dcterms:W3CDTF">2022-06-21T23:45:29Z</dcterms:modified>
</cp:coreProperties>
</file>